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O12" i="3" l="1"/>
  <c r="L12" i="3"/>
  <c r="I12" i="3"/>
  <c r="I30" i="3" s="1"/>
  <c r="F12" i="3"/>
  <c r="S11" i="3"/>
  <c r="Q11" i="3"/>
  <c r="N11" i="3"/>
  <c r="K11" i="3"/>
  <c r="H11" i="3"/>
  <c r="S10" i="3"/>
  <c r="R10" i="3"/>
  <c r="T10" i="3" s="1"/>
  <c r="Q10" i="3"/>
  <c r="N10" i="3"/>
  <c r="K10" i="3"/>
  <c r="H10" i="3"/>
  <c r="S9" i="3"/>
  <c r="T9" i="3" s="1"/>
  <c r="Q9" i="3"/>
  <c r="N9" i="3"/>
  <c r="K9" i="3"/>
  <c r="H9" i="3"/>
  <c r="R8" i="3"/>
  <c r="S7" i="3"/>
  <c r="R7" i="3"/>
  <c r="R12" i="3" s="1"/>
  <c r="Q7" i="3"/>
  <c r="N7" i="3"/>
  <c r="K7" i="3"/>
  <c r="H7" i="3"/>
  <c r="R6" i="3"/>
  <c r="S4" i="3"/>
  <c r="K4" i="3"/>
  <c r="H4" i="3"/>
  <c r="S25" i="3"/>
  <c r="S31" i="3" s="1"/>
  <c r="R25" i="3"/>
  <c r="R31" i="3" s="1"/>
  <c r="P25" i="3"/>
  <c r="P31" i="3" s="1"/>
  <c r="O25" i="3"/>
  <c r="O31" i="3" s="1"/>
  <c r="M25" i="3"/>
  <c r="M31" i="3" s="1"/>
  <c r="L25" i="3"/>
  <c r="L31" i="3" s="1"/>
  <c r="J25" i="3"/>
  <c r="J31" i="3" s="1"/>
  <c r="I25" i="3"/>
  <c r="I31" i="3" s="1"/>
  <c r="G25" i="3"/>
  <c r="G31" i="3" s="1"/>
  <c r="F25" i="3"/>
  <c r="F31" i="3" s="1"/>
  <c r="E25" i="3"/>
  <c r="E31" i="3" s="1"/>
  <c r="P12" i="3"/>
  <c r="P30" i="3" s="1"/>
  <c r="O30" i="3"/>
  <c r="M12" i="3"/>
  <c r="M30" i="3" s="1"/>
  <c r="J12" i="3"/>
  <c r="J30" i="3" s="1"/>
  <c r="G12" i="3"/>
  <c r="G30" i="3" s="1"/>
  <c r="F30" i="3"/>
  <c r="E12" i="3"/>
  <c r="E30" i="3" s="1"/>
  <c r="S12" i="3" l="1"/>
  <c r="N12" i="3"/>
  <c r="N30" i="3" s="1"/>
  <c r="H12" i="3"/>
  <c r="H30" i="3" s="1"/>
  <c r="H25" i="3"/>
  <c r="H31" i="3" s="1"/>
  <c r="N25" i="3"/>
  <c r="N31" i="3" s="1"/>
  <c r="T25" i="3"/>
  <c r="T31" i="3" s="1"/>
  <c r="L30" i="3"/>
  <c r="R30" i="3"/>
  <c r="K12" i="3"/>
  <c r="K30" i="3" s="1"/>
  <c r="Q12" i="3"/>
  <c r="Q30" i="3" s="1"/>
  <c r="K25" i="3"/>
  <c r="K31" i="3" s="1"/>
  <c r="Q25" i="3"/>
  <c r="Q31" i="3" s="1"/>
  <c r="O8" i="2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S30" i="3" l="1"/>
  <c r="T12" i="3"/>
  <c r="T30" i="3" s="1"/>
  <c r="O9" i="2"/>
  <c r="I11" i="2"/>
  <c r="F11" i="2"/>
  <c r="N9" i="2"/>
  <c r="L9" i="2"/>
  <c r="H11" i="2"/>
  <c r="M11" i="2" s="1"/>
  <c r="M9" i="2"/>
  <c r="N11" i="2" l="1"/>
  <c r="L11" i="2"/>
  <c r="AA12" i="1" l="1"/>
  <c r="X12" i="1"/>
  <c r="W12" i="1"/>
  <c r="V12" i="1"/>
  <c r="U12" i="1"/>
</calcChain>
</file>

<file path=xl/sharedStrings.xml><?xml version="1.0" encoding="utf-8"?>
<sst xmlns="http://schemas.openxmlformats.org/spreadsheetml/2006/main" count="347" uniqueCount="104">
  <si>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</si>
  <si>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</si>
  <si>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</si>
  <si>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</si>
  <si>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</si>
  <si>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</si>
  <si>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</si>
  <si>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</si>
  <si>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</si>
  <si>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</si>
  <si>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</si>
  <si>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</si>
  <si>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</si>
  <si>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</si>
  <si>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</si>
  <si>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</si>
  <si>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</si>
  <si>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</si>
  <si>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</si>
  <si>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</si>
  <si>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</si>
  <si>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</si>
  <si>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</si>
  <si>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</si>
  <si>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</si>
  <si>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</si>
  <si>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</si>
  <si>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</si>
  <si>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</si>
  <si>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</si>
  <si>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</si>
  <si>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</si>
  <si>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</si>
  <si>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Tapani Saarinen</t>
  </si>
  <si>
    <t>10.</t>
  </si>
  <si>
    <t>KaMa</t>
  </si>
  <si>
    <t>1.</t>
  </si>
  <si>
    <t>ykkössarja</t>
  </si>
  <si>
    <t>9.</t>
  </si>
  <si>
    <t>3.</t>
  </si>
  <si>
    <t>5.</t>
  </si>
  <si>
    <t>4.</t>
  </si>
  <si>
    <t>6.</t>
  </si>
  <si>
    <t>10.07. 1985  KaMa - VM  4-16</t>
  </si>
  <si>
    <t xml:space="preserve">  21 v 11 kk   3 pv</t>
  </si>
  <si>
    <t>Seurat</t>
  </si>
  <si>
    <t>KaMa = Kankaanpään Maila  (1958)</t>
  </si>
  <si>
    <t>Cup</t>
  </si>
  <si>
    <t>7.8.1963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</si>
  <si>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</si>
  <si>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</si>
  <si>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</si>
  <si>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</si>
  <si>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</si>
  <si>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</si>
  <si>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</si>
  <si>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</si>
  <si>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</si>
  <si>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</si>
  <si>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</si>
  <si>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</si>
  <si>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</si>
  <si>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</si>
  <si>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</si>
  <si>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</si>
  <si>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</si>
  <si>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</si>
  <si>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</si>
  <si>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</si>
  <si>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2/4</t>
  </si>
  <si>
    <t>0/2</t>
  </si>
  <si>
    <t>1/2</t>
  </si>
  <si>
    <t>Ylempi loppusarja TOP-10</t>
  </si>
  <si>
    <t xml:space="preserve">      Runkosarja TOP-30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</si>
  <si>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</si>
  <si>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</si>
  <si>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</si>
  <si>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</si>
  <si>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</si>
  <si>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</si>
  <si>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</si>
  <si>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</si>
  <si>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</si>
  <si>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</si>
  <si>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</si>
  <si>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 xml:space="preserve">  1.   04.08. 1988  KaMa - Tahko  5-4</t>
  </si>
  <si>
    <t xml:space="preserve">  2.   07.08. 1988  Tahko - KaMa  1-8</t>
  </si>
  <si>
    <t>25 v   0 kk   0 pv</t>
  </si>
  <si>
    <t>24 v 11 kk 28 pv</t>
  </si>
  <si>
    <t>ENSIMMÄISET RUNKOSARJASSA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</si>
  <si>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</si>
  <si>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</si>
  <si>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</si>
  <si>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</si>
  <si>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</si>
  <si>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</si>
  <si>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</si>
  <si>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</si>
  <si>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</si>
  <si>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2.</t>
  </si>
  <si>
    <t>28.</t>
  </si>
  <si>
    <t>30.</t>
  </si>
  <si>
    <t>23.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</si>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</sst>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16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13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0" xfId="0" applyFont="1" applyFill="1" applyBorder="1" applyAlignment="1">
      <alignment horizontal="left"/>
    </xf>
    <xf numFmtId="14" fontId="2" fillId="4" borderId="0" xfId="0" applyNumberFormat="1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10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6" fillId="2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2" fillId="4" borderId="4" xfId="0" applyFont="1" applyFill="1" applyBorder="1" applyAlignment="1"/>
    <xf numFmtId="0" fontId="2" fillId="4" borderId="8" xfId="0" applyFont="1" applyFill="1" applyBorder="1" applyAlignment="1">
      <alignment horizontal="center"/>
    </xf>
    <xf numFmtId="165" fontId="2" fillId="4" borderId="13" xfId="1" applyNumberFormat="1" applyFont="1" applyFill="1" applyBorder="1" applyAlignment="1">
      <alignment horizontal="center"/>
    </xf>
    <xf numFmtId="9" fontId="2" fillId="4" borderId="13" xfId="1" applyFont="1" applyFill="1" applyBorder="1" applyAlignment="1">
      <alignment horizontal="center"/>
    </xf>
    <xf numFmtId="0" fontId="7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71" customWidth="1"/>
    <col min="2" max="2" width="6.7109375" style="65" customWidth="1"/>
    <col min="3" max="3" width="6.140625" style="64" customWidth="1"/>
    <col min="4" max="4" width="10.140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71" customWidth="1"/>
    <col min="45" max="16384" width="9.140625" style="71"/>
  </cols>
  <sheetData>
    <row r="1" spans="1:44" ht="17.25" customHeight="1" x14ac:dyDescent="0.25">
      <c r="A1" s="70"/>
      <c r="B1" s="1" t="s">
        <v>33</v>
      </c>
      <c r="C1" s="2"/>
      <c r="D1" s="3"/>
      <c r="E1" s="4" t="s">
        <v>48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5"/>
    </row>
    <row r="2" spans="1:44" s="74" customFormat="1" ht="15" customHeight="1" x14ac:dyDescent="0.25">
      <c r="A2" s="7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73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72</v>
      </c>
      <c r="AC2" s="19"/>
      <c r="AD2" s="13"/>
      <c r="AE2" s="20"/>
      <c r="AF2" s="18"/>
      <c r="AG2" s="21" t="s">
        <v>49</v>
      </c>
      <c r="AH2" s="13"/>
      <c r="AI2" s="13"/>
      <c r="AJ2" s="14"/>
      <c r="AK2" s="18"/>
      <c r="AL2" s="21" t="s">
        <v>50</v>
      </c>
      <c r="AM2" s="19"/>
      <c r="AN2" s="13"/>
      <c r="AO2" s="73" t="s">
        <v>51</v>
      </c>
      <c r="AP2" s="13"/>
      <c r="AQ2" s="14"/>
      <c r="AR2" s="45"/>
    </row>
    <row r="3" spans="1:44" s="74" customFormat="1" ht="15" customHeight="1" x14ac:dyDescent="0.25">
      <c r="A3" s="7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52</v>
      </c>
      <c r="AE3" s="17" t="s">
        <v>17</v>
      </c>
      <c r="AF3" s="22"/>
      <c r="AG3" s="17" t="s">
        <v>53</v>
      </c>
      <c r="AH3" s="17" t="s">
        <v>54</v>
      </c>
      <c r="AI3" s="14" t="s">
        <v>55</v>
      </c>
      <c r="AJ3" s="17" t="s">
        <v>56</v>
      </c>
      <c r="AK3" s="22"/>
      <c r="AL3" s="17" t="s">
        <v>23</v>
      </c>
      <c r="AM3" s="17" t="s">
        <v>24</v>
      </c>
      <c r="AN3" s="14" t="s">
        <v>47</v>
      </c>
      <c r="AO3" s="14" t="s">
        <v>30</v>
      </c>
      <c r="AP3" s="16" t="s">
        <v>31</v>
      </c>
      <c r="AQ3" s="17" t="s">
        <v>32</v>
      </c>
      <c r="AR3" s="45"/>
    </row>
    <row r="4" spans="1:44" s="74" customFormat="1" ht="15" customHeight="1" x14ac:dyDescent="0.25">
      <c r="A4" s="72"/>
      <c r="B4" s="23">
        <v>1985</v>
      </c>
      <c r="C4" s="23" t="s">
        <v>34</v>
      </c>
      <c r="D4" s="24" t="s">
        <v>35</v>
      </c>
      <c r="E4" s="23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3">
        <v>0</v>
      </c>
      <c r="M4" s="23">
        <v>0</v>
      </c>
      <c r="N4" s="26">
        <v>0</v>
      </c>
      <c r="O4" s="22"/>
      <c r="P4" s="17"/>
      <c r="Q4" s="17"/>
      <c r="R4" s="17"/>
      <c r="S4" s="17"/>
      <c r="T4" s="22"/>
      <c r="U4" s="25"/>
      <c r="V4" s="25"/>
      <c r="W4" s="28"/>
      <c r="X4" s="25"/>
      <c r="Y4" s="25"/>
      <c r="Z4" s="75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5"/>
      <c r="AM4" s="25"/>
      <c r="AN4" s="25"/>
      <c r="AO4" s="28"/>
      <c r="AP4" s="30"/>
      <c r="AQ4" s="25"/>
      <c r="AR4" s="45"/>
    </row>
    <row r="5" spans="1:44" s="74" customFormat="1" ht="15" customHeight="1" x14ac:dyDescent="0.25">
      <c r="A5" s="72"/>
      <c r="B5" s="31">
        <v>1986</v>
      </c>
      <c r="C5" s="31" t="s">
        <v>36</v>
      </c>
      <c r="D5" s="32" t="s">
        <v>35</v>
      </c>
      <c r="E5" s="33"/>
      <c r="F5" s="33" t="s">
        <v>37</v>
      </c>
      <c r="G5" s="34"/>
      <c r="H5" s="35"/>
      <c r="I5" s="31"/>
      <c r="J5" s="31"/>
      <c r="K5" s="31"/>
      <c r="L5" s="31"/>
      <c r="M5" s="31"/>
      <c r="N5" s="36"/>
      <c r="O5" s="22"/>
      <c r="P5" s="17"/>
      <c r="Q5" s="17"/>
      <c r="R5" s="17"/>
      <c r="S5" s="17"/>
      <c r="T5" s="22"/>
      <c r="U5" s="25"/>
      <c r="V5" s="25"/>
      <c r="W5" s="28"/>
      <c r="X5" s="25"/>
      <c r="Y5" s="25"/>
      <c r="Z5" s="75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5"/>
      <c r="AM5" s="25"/>
      <c r="AN5" s="25">
        <v>1</v>
      </c>
      <c r="AO5" s="28"/>
      <c r="AP5" s="30"/>
      <c r="AQ5" s="25"/>
      <c r="AR5" s="45"/>
    </row>
    <row r="6" spans="1:44" s="74" customFormat="1" ht="15" customHeight="1" x14ac:dyDescent="0.25">
      <c r="A6" s="72"/>
      <c r="B6" s="25">
        <v>1987</v>
      </c>
      <c r="C6" s="25" t="s">
        <v>38</v>
      </c>
      <c r="D6" s="37" t="s">
        <v>35</v>
      </c>
      <c r="E6" s="25">
        <v>22</v>
      </c>
      <c r="F6" s="25">
        <v>0</v>
      </c>
      <c r="G6" s="25">
        <v>11</v>
      </c>
      <c r="H6" s="25">
        <v>11</v>
      </c>
      <c r="I6" s="25">
        <v>74</v>
      </c>
      <c r="J6" s="25">
        <v>17</v>
      </c>
      <c r="K6" s="25">
        <v>31</v>
      </c>
      <c r="L6" s="25">
        <v>15</v>
      </c>
      <c r="M6" s="25">
        <v>11</v>
      </c>
      <c r="N6" s="26">
        <v>0.52500000000000002</v>
      </c>
      <c r="O6" s="22"/>
      <c r="P6" s="17"/>
      <c r="Q6" s="17"/>
      <c r="R6" s="17"/>
      <c r="S6" s="17"/>
      <c r="T6" s="22"/>
      <c r="U6" s="25"/>
      <c r="V6" s="25"/>
      <c r="W6" s="28"/>
      <c r="X6" s="25"/>
      <c r="Y6" s="25"/>
      <c r="Z6" s="75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5"/>
      <c r="AM6" s="25"/>
      <c r="AN6" s="25"/>
      <c r="AO6" s="28"/>
      <c r="AP6" s="30"/>
      <c r="AQ6" s="25"/>
      <c r="AR6" s="45"/>
    </row>
    <row r="7" spans="1:44" s="74" customFormat="1" ht="15" customHeight="1" x14ac:dyDescent="0.25">
      <c r="A7" s="72"/>
      <c r="B7" s="25">
        <v>1988</v>
      </c>
      <c r="C7" s="25" t="s">
        <v>39</v>
      </c>
      <c r="D7" s="37" t="s">
        <v>35</v>
      </c>
      <c r="E7" s="25">
        <v>22</v>
      </c>
      <c r="F7" s="25">
        <v>0</v>
      </c>
      <c r="G7" s="25">
        <v>9</v>
      </c>
      <c r="H7" s="25">
        <v>4</v>
      </c>
      <c r="I7" s="25">
        <v>52</v>
      </c>
      <c r="J7" s="25">
        <v>12</v>
      </c>
      <c r="K7" s="25">
        <v>14</v>
      </c>
      <c r="L7" s="25">
        <v>17</v>
      </c>
      <c r="M7" s="25">
        <v>9</v>
      </c>
      <c r="N7" s="26">
        <v>0.41299999999999998</v>
      </c>
      <c r="O7" s="22"/>
      <c r="P7" s="17"/>
      <c r="Q7" s="17"/>
      <c r="R7" s="17"/>
      <c r="S7" s="17"/>
      <c r="T7" s="22"/>
      <c r="U7" s="25">
        <v>6</v>
      </c>
      <c r="V7" s="28">
        <v>0</v>
      </c>
      <c r="W7" s="28">
        <v>2</v>
      </c>
      <c r="X7" s="28">
        <v>4</v>
      </c>
      <c r="Y7" s="25">
        <v>12</v>
      </c>
      <c r="Z7" s="75">
        <v>0.35299999999999998</v>
      </c>
      <c r="AA7" s="22">
        <v>0</v>
      </c>
      <c r="AB7" s="17"/>
      <c r="AC7" s="17"/>
      <c r="AD7" s="17"/>
      <c r="AE7" s="17"/>
      <c r="AF7" s="22"/>
      <c r="AG7" s="1" t="s">
        <v>61</v>
      </c>
      <c r="AH7" s="1" t="s">
        <v>62</v>
      </c>
      <c r="AI7" s="1" t="s">
        <v>63</v>
      </c>
      <c r="AJ7" s="1"/>
      <c r="AK7" s="22"/>
      <c r="AL7" s="25"/>
      <c r="AM7" s="25"/>
      <c r="AN7" s="25"/>
      <c r="AO7" s="28"/>
      <c r="AP7" s="30"/>
      <c r="AQ7" s="25">
        <v>1</v>
      </c>
      <c r="AR7" s="45"/>
    </row>
    <row r="8" spans="1:44" s="74" customFormat="1" ht="15" customHeight="1" x14ac:dyDescent="0.25">
      <c r="A8" s="72"/>
      <c r="B8" s="25">
        <v>1989</v>
      </c>
      <c r="C8" s="25" t="s">
        <v>40</v>
      </c>
      <c r="D8" s="37" t="s">
        <v>35</v>
      </c>
      <c r="E8" s="25">
        <v>22</v>
      </c>
      <c r="F8" s="25">
        <v>1</v>
      </c>
      <c r="G8" s="25">
        <v>12</v>
      </c>
      <c r="H8" s="25">
        <v>15</v>
      </c>
      <c r="I8" s="25">
        <v>74</v>
      </c>
      <c r="J8" s="25">
        <v>21</v>
      </c>
      <c r="K8" s="25">
        <v>28</v>
      </c>
      <c r="L8" s="25">
        <v>12</v>
      </c>
      <c r="M8" s="25">
        <v>13</v>
      </c>
      <c r="N8" s="26">
        <v>0.47099999999999997</v>
      </c>
      <c r="O8" s="22"/>
      <c r="P8" s="17"/>
      <c r="Q8" s="17"/>
      <c r="R8" s="17"/>
      <c r="S8" s="17"/>
      <c r="T8" s="22"/>
      <c r="U8" s="25">
        <v>2</v>
      </c>
      <c r="V8" s="28">
        <v>0</v>
      </c>
      <c r="W8" s="28">
        <v>1</v>
      </c>
      <c r="X8" s="28">
        <v>1</v>
      </c>
      <c r="Y8" s="28">
        <v>6</v>
      </c>
      <c r="Z8" s="75">
        <v>0.5</v>
      </c>
      <c r="AA8" s="22">
        <v>0</v>
      </c>
      <c r="AB8" s="17"/>
      <c r="AC8" s="17"/>
      <c r="AD8" s="17"/>
      <c r="AE8" s="17"/>
      <c r="AF8" s="22"/>
      <c r="AG8" s="1" t="s">
        <v>64</v>
      </c>
      <c r="AH8" s="1"/>
      <c r="AI8" s="1"/>
      <c r="AJ8" s="1"/>
      <c r="AK8" s="22"/>
      <c r="AL8" s="25"/>
      <c r="AM8" s="25"/>
      <c r="AN8" s="25"/>
      <c r="AO8" s="28"/>
      <c r="AP8" s="30"/>
      <c r="AQ8" s="25"/>
      <c r="AR8" s="45"/>
    </row>
    <row r="9" spans="1:44" s="74" customFormat="1" ht="15" customHeight="1" x14ac:dyDescent="0.25">
      <c r="A9" s="72"/>
      <c r="B9" s="25">
        <v>1990</v>
      </c>
      <c r="C9" s="25" t="s">
        <v>41</v>
      </c>
      <c r="D9" s="37" t="s">
        <v>35</v>
      </c>
      <c r="E9" s="25">
        <v>26</v>
      </c>
      <c r="F9" s="25">
        <v>0</v>
      </c>
      <c r="G9" s="25">
        <v>6</v>
      </c>
      <c r="H9" s="25">
        <v>11</v>
      </c>
      <c r="I9" s="25">
        <v>54</v>
      </c>
      <c r="J9" s="25">
        <v>20</v>
      </c>
      <c r="K9" s="25">
        <v>12</v>
      </c>
      <c r="L9" s="25">
        <v>16</v>
      </c>
      <c r="M9" s="25">
        <v>6</v>
      </c>
      <c r="N9" s="26">
        <v>0.35499999999999998</v>
      </c>
      <c r="O9" s="22"/>
      <c r="P9" s="17"/>
      <c r="Q9" s="17"/>
      <c r="R9" s="17"/>
      <c r="S9" s="17"/>
      <c r="T9" s="22"/>
      <c r="U9" s="25">
        <v>7</v>
      </c>
      <c r="V9" s="25">
        <v>0</v>
      </c>
      <c r="W9" s="28">
        <v>1</v>
      </c>
      <c r="X9" s="25">
        <v>1</v>
      </c>
      <c r="Y9" s="25">
        <v>18</v>
      </c>
      <c r="Z9" s="75">
        <v>0.42899999999999999</v>
      </c>
      <c r="AA9" s="22">
        <v>66</v>
      </c>
      <c r="AB9" s="17"/>
      <c r="AC9" s="17"/>
      <c r="AD9" s="17"/>
      <c r="AE9" s="17"/>
      <c r="AF9" s="22"/>
      <c r="AG9" s="1" t="s">
        <v>65</v>
      </c>
      <c r="AH9" s="1" t="s">
        <v>66</v>
      </c>
      <c r="AI9" s="1" t="s">
        <v>67</v>
      </c>
      <c r="AJ9" s="1"/>
      <c r="AK9" s="22"/>
      <c r="AL9" s="25"/>
      <c r="AM9" s="25"/>
      <c r="AN9" s="25"/>
      <c r="AO9" s="28"/>
      <c r="AP9" s="30"/>
      <c r="AQ9" s="25"/>
      <c r="AR9" s="45"/>
    </row>
    <row r="10" spans="1:44" s="74" customFormat="1" ht="15" customHeight="1" x14ac:dyDescent="0.25">
      <c r="A10" s="72"/>
      <c r="B10" s="25">
        <v>1991</v>
      </c>
      <c r="C10" s="25" t="s">
        <v>34</v>
      </c>
      <c r="D10" s="37" t="s">
        <v>35</v>
      </c>
      <c r="E10" s="25">
        <v>26</v>
      </c>
      <c r="F10" s="25">
        <v>1</v>
      </c>
      <c r="G10" s="25">
        <v>8</v>
      </c>
      <c r="H10" s="25">
        <v>13</v>
      </c>
      <c r="I10" s="25">
        <v>76</v>
      </c>
      <c r="J10" s="25">
        <v>18</v>
      </c>
      <c r="K10" s="25">
        <v>30</v>
      </c>
      <c r="L10" s="25">
        <v>19</v>
      </c>
      <c r="M10" s="25">
        <v>9</v>
      </c>
      <c r="N10" s="26">
        <v>0.5</v>
      </c>
      <c r="O10" s="22"/>
      <c r="P10" s="17"/>
      <c r="Q10" s="17"/>
      <c r="R10" s="17"/>
      <c r="S10" s="17"/>
      <c r="T10" s="22"/>
      <c r="U10" s="25"/>
      <c r="V10" s="25"/>
      <c r="W10" s="28"/>
      <c r="X10" s="25"/>
      <c r="Y10" s="25"/>
      <c r="Z10" s="75"/>
      <c r="AA10" s="22"/>
      <c r="AB10" s="17"/>
      <c r="AC10" s="17"/>
      <c r="AD10" s="17"/>
      <c r="AE10" s="17"/>
      <c r="AF10" s="22"/>
      <c r="AG10" s="1"/>
      <c r="AH10" s="1"/>
      <c r="AI10" s="1"/>
      <c r="AJ10" s="1"/>
      <c r="AK10" s="22"/>
      <c r="AL10" s="25"/>
      <c r="AM10" s="25"/>
      <c r="AN10" s="25"/>
      <c r="AO10" s="28"/>
      <c r="AP10" s="30"/>
      <c r="AQ10" s="25"/>
      <c r="AR10" s="45"/>
    </row>
    <row r="11" spans="1:44" s="74" customFormat="1" ht="15" customHeight="1" x14ac:dyDescent="0.25">
      <c r="A11" s="72"/>
      <c r="B11" s="25">
        <v>1992</v>
      </c>
      <c r="C11" s="25" t="s">
        <v>42</v>
      </c>
      <c r="D11" s="37" t="s">
        <v>35</v>
      </c>
      <c r="E11" s="25">
        <v>26</v>
      </c>
      <c r="F11" s="25">
        <v>0</v>
      </c>
      <c r="G11" s="25">
        <v>7</v>
      </c>
      <c r="H11" s="25">
        <v>11</v>
      </c>
      <c r="I11" s="25">
        <v>72</v>
      </c>
      <c r="J11" s="25">
        <v>15</v>
      </c>
      <c r="K11" s="25">
        <v>23</v>
      </c>
      <c r="L11" s="25">
        <v>27</v>
      </c>
      <c r="M11" s="25">
        <v>7</v>
      </c>
      <c r="N11" s="26">
        <v>0.45300000000000001</v>
      </c>
      <c r="O11" s="22"/>
      <c r="P11" s="17"/>
      <c r="Q11" s="17"/>
      <c r="R11" s="17"/>
      <c r="S11" s="17"/>
      <c r="T11" s="22"/>
      <c r="U11" s="25">
        <v>2</v>
      </c>
      <c r="V11" s="25">
        <v>0</v>
      </c>
      <c r="W11" s="28">
        <v>0</v>
      </c>
      <c r="X11" s="25">
        <v>0</v>
      </c>
      <c r="Y11" s="25">
        <v>6</v>
      </c>
      <c r="Z11" s="75">
        <v>0.4</v>
      </c>
      <c r="AA11" s="22"/>
      <c r="AB11" s="17"/>
      <c r="AC11" s="17"/>
      <c r="AD11" s="17"/>
      <c r="AE11" s="17"/>
      <c r="AF11" s="22"/>
      <c r="AG11" s="1" t="s">
        <v>68</v>
      </c>
      <c r="AH11" s="1"/>
      <c r="AI11" s="1"/>
      <c r="AJ11" s="1"/>
      <c r="AK11" s="22"/>
      <c r="AL11" s="25"/>
      <c r="AM11" s="25"/>
      <c r="AN11" s="25"/>
      <c r="AO11" s="28"/>
      <c r="AP11" s="30"/>
      <c r="AQ11" s="25"/>
      <c r="AR11" s="45"/>
    </row>
    <row r="12" spans="1:44" s="74" customFormat="1" ht="15" customHeight="1" x14ac:dyDescent="0.25">
      <c r="A12" s="76"/>
      <c r="B12" s="15" t="s">
        <v>7</v>
      </c>
      <c r="C12" s="16"/>
      <c r="D12" s="14"/>
      <c r="E12" s="17">
        <v>145</v>
      </c>
      <c r="F12" s="17">
        <v>2</v>
      </c>
      <c r="G12" s="17">
        <v>53</v>
      </c>
      <c r="H12" s="17">
        <v>65</v>
      </c>
      <c r="I12" s="17">
        <v>402</v>
      </c>
      <c r="J12" s="17">
        <v>103</v>
      </c>
      <c r="K12" s="17">
        <v>138</v>
      </c>
      <c r="L12" s="17">
        <v>106</v>
      </c>
      <c r="M12" s="17">
        <v>55</v>
      </c>
      <c r="N12" s="38">
        <v>0.45200000000000001</v>
      </c>
      <c r="O12" s="22"/>
      <c r="P12" s="77" t="s">
        <v>57</v>
      </c>
      <c r="Q12" s="77" t="s">
        <v>57</v>
      </c>
      <c r="R12" s="77" t="s">
        <v>57</v>
      </c>
      <c r="S12" s="77" t="s">
        <v>57</v>
      </c>
      <c r="T12" s="27"/>
      <c r="U12" s="17">
        <f t="shared" ref="U12:X12" si="0">PRODUCT(E18)</f>
        <v>17</v>
      </c>
      <c r="V12" s="17">
        <f t="shared" si="0"/>
        <v>0</v>
      </c>
      <c r="W12" s="17">
        <f t="shared" si="0"/>
        <v>4</v>
      </c>
      <c r="X12" s="17">
        <f t="shared" si="0"/>
        <v>6</v>
      </c>
      <c r="Y12" s="17">
        <v>42</v>
      </c>
      <c r="Z12" s="38">
        <v>0.40799999999999997</v>
      </c>
      <c r="AA12" s="78">
        <f>SUM(AA3:AA11)</f>
        <v>66</v>
      </c>
      <c r="AB12" s="77" t="s">
        <v>57</v>
      </c>
      <c r="AC12" s="77" t="s">
        <v>57</v>
      </c>
      <c r="AD12" s="77" t="s">
        <v>57</v>
      </c>
      <c r="AE12" s="77" t="s">
        <v>57</v>
      </c>
      <c r="AF12" s="22"/>
      <c r="AG12" s="77" t="s">
        <v>69</v>
      </c>
      <c r="AH12" s="77" t="s">
        <v>70</v>
      </c>
      <c r="AI12" s="77" t="s">
        <v>71</v>
      </c>
      <c r="AJ12" s="77" t="s">
        <v>58</v>
      </c>
      <c r="AK12" s="22"/>
      <c r="AL12" s="17">
        <v>0</v>
      </c>
      <c r="AM12" s="17">
        <v>0</v>
      </c>
      <c r="AN12" s="17">
        <v>1</v>
      </c>
      <c r="AO12" s="17">
        <v>0</v>
      </c>
      <c r="AP12" s="17">
        <v>0</v>
      </c>
      <c r="AQ12" s="17">
        <v>1</v>
      </c>
      <c r="AR12" s="45"/>
    </row>
    <row r="13" spans="1:44" s="74" customFormat="1" ht="15" customHeight="1" x14ac:dyDescent="0.25">
      <c r="A13" s="76"/>
      <c r="B13" s="2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9"/>
      <c r="O13" s="22"/>
      <c r="P13" s="21"/>
      <c r="Q13" s="19"/>
      <c r="R13" s="80"/>
      <c r="S13" s="81"/>
      <c r="T13" s="22"/>
      <c r="U13" s="16"/>
      <c r="V13" s="13"/>
      <c r="W13" s="13"/>
      <c r="X13" s="13"/>
      <c r="Y13" s="13"/>
      <c r="Z13" s="14"/>
      <c r="AA13" s="22"/>
      <c r="AB13" s="82"/>
      <c r="AC13" s="83"/>
      <c r="AD13" s="80"/>
      <c r="AE13" s="81"/>
      <c r="AF13" s="22"/>
      <c r="AG13" s="84">
        <v>0.5</v>
      </c>
      <c r="AH13" s="85">
        <v>0</v>
      </c>
      <c r="AI13" s="85">
        <v>0.5</v>
      </c>
      <c r="AJ13" s="86">
        <v>0</v>
      </c>
      <c r="AK13" s="22"/>
      <c r="AL13" s="16"/>
      <c r="AM13" s="13"/>
      <c r="AN13" s="13"/>
      <c r="AO13" s="13"/>
      <c r="AP13" s="13"/>
      <c r="AQ13" s="14"/>
      <c r="AR13" s="45"/>
    </row>
    <row r="14" spans="1:44" ht="15" customHeight="1" x14ac:dyDescent="0.25">
      <c r="A14" s="72"/>
      <c r="B14" s="39" t="s">
        <v>2</v>
      </c>
      <c r="C14" s="30"/>
      <c r="D14" s="40">
        <v>314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2"/>
      <c r="Q14" s="22"/>
      <c r="R14" s="22"/>
      <c r="S14" s="22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2"/>
      <c r="AG14" s="41"/>
      <c r="AH14" s="41"/>
      <c r="AI14" s="41"/>
      <c r="AJ14" s="41"/>
      <c r="AK14" s="22"/>
      <c r="AL14" s="41"/>
      <c r="AM14" s="41"/>
      <c r="AN14" s="41"/>
      <c r="AO14" s="41"/>
      <c r="AP14" s="41"/>
      <c r="AQ14" s="41"/>
      <c r="AR14" s="45"/>
    </row>
    <row r="15" spans="1:44" s="74" customFormat="1" ht="15" customHeight="1" x14ac:dyDescent="0.25">
      <c r="A15" s="7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7"/>
      <c r="P15" s="27"/>
      <c r="Q15" s="27"/>
      <c r="R15" s="27"/>
      <c r="S15" s="27"/>
      <c r="T15" s="27"/>
      <c r="U15" s="41"/>
      <c r="V15" s="44"/>
      <c r="W15" s="41"/>
      <c r="X15" s="41"/>
      <c r="Y15" s="41"/>
      <c r="Z15" s="41"/>
      <c r="AA15" s="41"/>
      <c r="AB15" s="41"/>
      <c r="AC15" s="41"/>
      <c r="AD15" s="41"/>
      <c r="AE15" s="41"/>
      <c r="AF15" s="22"/>
      <c r="AG15" s="41"/>
      <c r="AH15" s="41"/>
      <c r="AI15" s="41"/>
      <c r="AJ15" s="41"/>
      <c r="AK15" s="22"/>
      <c r="AL15" s="41"/>
      <c r="AM15" s="41"/>
      <c r="AN15" s="41"/>
      <c r="AO15" s="41"/>
      <c r="AP15" s="41"/>
      <c r="AQ15" s="41"/>
      <c r="AR15" s="45"/>
    </row>
    <row r="16" spans="1:44" ht="15" customHeight="1" x14ac:dyDescent="0.25">
      <c r="A16" s="72"/>
      <c r="B16" s="21" t="s">
        <v>25</v>
      </c>
      <c r="C16" s="46"/>
      <c r="D16" s="46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41"/>
      <c r="K16" s="17" t="s">
        <v>27</v>
      </c>
      <c r="L16" s="17" t="s">
        <v>28</v>
      </c>
      <c r="M16" s="17" t="s">
        <v>29</v>
      </c>
      <c r="N16" s="17" t="s">
        <v>22</v>
      </c>
      <c r="O16" s="22"/>
      <c r="P16" s="47" t="s">
        <v>89</v>
      </c>
      <c r="Q16" s="11"/>
      <c r="R16" s="11"/>
      <c r="S16" s="11"/>
      <c r="T16" s="48"/>
      <c r="U16" s="48"/>
      <c r="V16" s="48"/>
      <c r="W16" s="48"/>
      <c r="X16" s="48"/>
      <c r="Y16" s="11"/>
      <c r="Z16" s="11"/>
      <c r="AA16" s="11"/>
      <c r="AB16" s="48"/>
      <c r="AC16" s="48"/>
      <c r="AD16" s="11"/>
      <c r="AE16" s="49"/>
      <c r="AF16" s="22"/>
      <c r="AG16" s="47" t="s">
        <v>83</v>
      </c>
      <c r="AH16" s="11"/>
      <c r="AI16" s="11"/>
      <c r="AJ16" s="11"/>
      <c r="AK16" s="11"/>
      <c r="AL16" s="10" t="s">
        <v>84</v>
      </c>
      <c r="AM16" s="11"/>
      <c r="AN16" s="11"/>
      <c r="AO16" s="11"/>
      <c r="AP16" s="11"/>
      <c r="AQ16" s="49"/>
      <c r="AR16" s="45"/>
    </row>
    <row r="17" spans="1:45" ht="15" customHeight="1" x14ac:dyDescent="0.25">
      <c r="A17" s="72"/>
      <c r="B17" s="47" t="s">
        <v>13</v>
      </c>
      <c r="C17" s="11"/>
      <c r="D17" s="49"/>
      <c r="E17" s="25">
        <v>145</v>
      </c>
      <c r="F17" s="25">
        <v>2</v>
      </c>
      <c r="G17" s="25">
        <v>53</v>
      </c>
      <c r="H17" s="25">
        <v>65</v>
      </c>
      <c r="I17" s="25">
        <v>402</v>
      </c>
      <c r="J17" s="41"/>
      <c r="K17" s="50">
        <v>0.37931034482758619</v>
      </c>
      <c r="L17" s="50">
        <v>0.44827586206896552</v>
      </c>
      <c r="M17" s="50">
        <v>2.7724137931034485</v>
      </c>
      <c r="N17" s="26">
        <v>0.45200000000000001</v>
      </c>
      <c r="O17" s="22"/>
      <c r="P17" s="100" t="s">
        <v>9</v>
      </c>
      <c r="Q17" s="117"/>
      <c r="R17" s="101" t="s">
        <v>43</v>
      </c>
      <c r="S17" s="101"/>
      <c r="T17" s="101"/>
      <c r="U17" s="101"/>
      <c r="V17" s="101"/>
      <c r="W17" s="101"/>
      <c r="X17" s="118" t="s">
        <v>11</v>
      </c>
      <c r="Y17" s="119"/>
      <c r="Z17" s="101"/>
      <c r="AA17" s="101"/>
      <c r="AB17" s="119" t="s">
        <v>44</v>
      </c>
      <c r="AC17" s="119"/>
      <c r="AD17" s="119"/>
      <c r="AE17" s="102"/>
      <c r="AF17" s="22"/>
      <c r="AG17" s="100" t="s">
        <v>9</v>
      </c>
      <c r="AH17" s="132" t="s">
        <v>85</v>
      </c>
      <c r="AI17" s="123"/>
      <c r="AJ17" s="78"/>
      <c r="AK17" s="78"/>
      <c r="AL17" s="78">
        <v>2460</v>
      </c>
      <c r="AM17" s="133"/>
      <c r="AN17" s="122" t="s">
        <v>88</v>
      </c>
      <c r="AO17" s="133"/>
      <c r="AP17" s="133"/>
      <c r="AQ17" s="134"/>
      <c r="AR17" s="45"/>
    </row>
    <row r="18" spans="1:45" ht="15" customHeight="1" x14ac:dyDescent="0.25">
      <c r="A18" s="72"/>
      <c r="B18" s="51" t="s">
        <v>15</v>
      </c>
      <c r="C18" s="52"/>
      <c r="D18" s="53"/>
      <c r="E18" s="25">
        <v>17</v>
      </c>
      <c r="F18" s="25">
        <v>0</v>
      </c>
      <c r="G18" s="25">
        <v>4</v>
      </c>
      <c r="H18" s="25">
        <v>6</v>
      </c>
      <c r="I18" s="25">
        <v>42</v>
      </c>
      <c r="J18" s="41"/>
      <c r="K18" s="50">
        <v>0.23529411764705882</v>
      </c>
      <c r="L18" s="50">
        <v>0.35294117647058826</v>
      </c>
      <c r="M18" s="50">
        <v>2.4700000000000002</v>
      </c>
      <c r="N18" s="26">
        <v>0.40799999999999997</v>
      </c>
      <c r="O18" s="22"/>
      <c r="P18" s="120" t="s">
        <v>59</v>
      </c>
      <c r="Q18" s="121"/>
      <c r="R18" s="122">
        <v>1987</v>
      </c>
      <c r="S18" s="123"/>
      <c r="T18" s="123"/>
      <c r="U18" s="123"/>
      <c r="V18" s="123"/>
      <c r="W18" s="123"/>
      <c r="X18" s="123"/>
      <c r="Y18" s="124"/>
      <c r="Z18" s="124"/>
      <c r="AA18" s="124"/>
      <c r="AB18" s="123"/>
      <c r="AC18" s="123"/>
      <c r="AD18" s="124"/>
      <c r="AE18" s="125"/>
      <c r="AF18" s="22"/>
      <c r="AG18" s="120" t="s">
        <v>59</v>
      </c>
      <c r="AH18" s="132" t="s">
        <v>86</v>
      </c>
      <c r="AI18" s="123"/>
      <c r="AJ18" s="78"/>
      <c r="AK18" s="78"/>
      <c r="AL18" s="78">
        <v>3309</v>
      </c>
      <c r="AM18" s="78"/>
      <c r="AN18" s="122" t="s">
        <v>87</v>
      </c>
      <c r="AO18" s="78"/>
      <c r="AP18" s="78"/>
      <c r="AQ18" s="135"/>
      <c r="AR18" s="45"/>
    </row>
    <row r="19" spans="1:45" ht="15" customHeight="1" x14ac:dyDescent="0.25">
      <c r="A19" s="72"/>
      <c r="B19" s="54" t="s">
        <v>16</v>
      </c>
      <c r="C19" s="55"/>
      <c r="D19" s="56"/>
      <c r="E19" s="29">
        <v>9</v>
      </c>
      <c r="F19" s="29">
        <v>0</v>
      </c>
      <c r="G19" s="29">
        <v>3</v>
      </c>
      <c r="H19" s="29">
        <v>3</v>
      </c>
      <c r="I19" s="29">
        <v>27</v>
      </c>
      <c r="J19" s="41"/>
      <c r="K19" s="57">
        <v>0.33333333333333331</v>
      </c>
      <c r="L19" s="57">
        <v>0.33333333333333331</v>
      </c>
      <c r="M19" s="57">
        <v>3</v>
      </c>
      <c r="N19" s="58">
        <v>0.44262295081967212</v>
      </c>
      <c r="O19" s="22"/>
      <c r="P19" s="120" t="s">
        <v>60</v>
      </c>
      <c r="Q19" s="121"/>
      <c r="R19" s="122">
        <v>1987</v>
      </c>
      <c r="S19" s="123"/>
      <c r="T19" s="123"/>
      <c r="U19" s="123"/>
      <c r="V19" s="123"/>
      <c r="W19" s="123"/>
      <c r="X19" s="123"/>
      <c r="Y19" s="124"/>
      <c r="Z19" s="124"/>
      <c r="AA19" s="124"/>
      <c r="AB19" s="123"/>
      <c r="AC19" s="123"/>
      <c r="AD19" s="124"/>
      <c r="AE19" s="125"/>
      <c r="AF19" s="22"/>
      <c r="AG19" s="120" t="s">
        <v>60</v>
      </c>
      <c r="AH19" s="132" t="s">
        <v>86</v>
      </c>
      <c r="AI19" s="123"/>
      <c r="AJ19" s="78"/>
      <c r="AK19" s="78"/>
      <c r="AL19" s="78">
        <v>3309</v>
      </c>
      <c r="AM19" s="78"/>
      <c r="AN19" s="122" t="s">
        <v>87</v>
      </c>
      <c r="AO19" s="78"/>
      <c r="AP19" s="78"/>
      <c r="AQ19" s="135"/>
      <c r="AR19" s="45"/>
    </row>
    <row r="20" spans="1:45" ht="15" customHeight="1" x14ac:dyDescent="0.25">
      <c r="A20" s="72"/>
      <c r="B20" s="59" t="s">
        <v>26</v>
      </c>
      <c r="C20" s="60"/>
      <c r="D20" s="61"/>
      <c r="E20" s="17">
        <v>171</v>
      </c>
      <c r="F20" s="17">
        <v>2</v>
      </c>
      <c r="G20" s="17">
        <v>60</v>
      </c>
      <c r="H20" s="17">
        <v>74</v>
      </c>
      <c r="I20" s="17">
        <v>471</v>
      </c>
      <c r="J20" s="41"/>
      <c r="K20" s="62">
        <v>0.36257309941520466</v>
      </c>
      <c r="L20" s="62">
        <v>0.43274853801169588</v>
      </c>
      <c r="M20" s="62">
        <v>2.74</v>
      </c>
      <c r="N20" s="38">
        <v>0.44800000000000001</v>
      </c>
      <c r="O20" s="22"/>
      <c r="P20" s="126" t="s">
        <v>10</v>
      </c>
      <c r="Q20" s="127"/>
      <c r="R20" s="131">
        <v>1989</v>
      </c>
      <c r="S20" s="128"/>
      <c r="T20" s="128"/>
      <c r="U20" s="128"/>
      <c r="V20" s="128"/>
      <c r="W20" s="128"/>
      <c r="X20" s="128"/>
      <c r="Y20" s="129"/>
      <c r="Z20" s="129"/>
      <c r="AA20" s="129"/>
      <c r="AB20" s="128"/>
      <c r="AC20" s="128"/>
      <c r="AD20" s="129"/>
      <c r="AE20" s="130"/>
      <c r="AF20" s="22"/>
      <c r="AG20" s="126" t="s">
        <v>10</v>
      </c>
      <c r="AH20" s="136"/>
      <c r="AI20" s="128"/>
      <c r="AJ20" s="137"/>
      <c r="AK20" s="137"/>
      <c r="AL20" s="137"/>
      <c r="AM20" s="137"/>
      <c r="AN20" s="131"/>
      <c r="AO20" s="137"/>
      <c r="AP20" s="137"/>
      <c r="AQ20" s="97"/>
      <c r="AR20" s="45"/>
    </row>
    <row r="21" spans="1:45" ht="15" customHeight="1" x14ac:dyDescent="0.25">
      <c r="A21" s="72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2"/>
      <c r="P21" s="41"/>
      <c r="Q21" s="44"/>
      <c r="R21" s="41"/>
      <c r="S21" s="41"/>
      <c r="T21" s="22"/>
      <c r="U21" s="22"/>
      <c r="V21" s="44"/>
      <c r="W21" s="41"/>
      <c r="X21" s="41"/>
      <c r="Y21" s="22"/>
      <c r="Z21" s="22"/>
      <c r="AA21" s="22"/>
      <c r="AB21" s="22"/>
      <c r="AC21" s="22"/>
      <c r="AD21" s="22"/>
      <c r="AE21" s="22"/>
      <c r="AF21" s="22"/>
      <c r="AG21" s="22"/>
      <c r="AH21" s="63"/>
      <c r="AI21" s="41"/>
      <c r="AJ21" s="41"/>
      <c r="AK21" s="22"/>
      <c r="AL21" s="41"/>
      <c r="AM21" s="41"/>
      <c r="AN21" s="41"/>
      <c r="AO21" s="41"/>
      <c r="AP21" s="41"/>
      <c r="AQ21" s="41"/>
      <c r="AR21" s="45"/>
    </row>
    <row r="22" spans="1:45" ht="15" customHeight="1" x14ac:dyDescent="0.2">
      <c r="A22" s="72"/>
      <c r="B22" s="41" t="s">
        <v>45</v>
      </c>
      <c r="C22" s="41"/>
      <c r="D22" s="41" t="s">
        <v>46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2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7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7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7" customFormat="1" ht="15" customHeight="1" x14ac:dyDescent="0.2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7" customFormat="1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7" customFormat="1" ht="15" customHeight="1" x14ac:dyDescent="0.25">
      <c r="A27" s="8"/>
      <c r="B27" s="44"/>
      <c r="C27" s="44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7" customFormat="1" ht="15" customHeight="1" x14ac:dyDescent="0.25">
      <c r="A28" s="8"/>
      <c r="B28" s="44"/>
      <c r="C28" s="4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7" customFormat="1" ht="15" customHeight="1" x14ac:dyDescent="0.25">
      <c r="A29" s="8"/>
      <c r="B29" s="44"/>
      <c r="C29" s="4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7" customFormat="1" ht="15" customHeight="1" x14ac:dyDescent="0.25">
      <c r="A30" s="8"/>
      <c r="B30" s="44"/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7" customFormat="1" ht="15" customHeight="1" x14ac:dyDescent="0.25">
      <c r="A31" s="8"/>
      <c r="B31" s="44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2"/>
      <c r="AH34" s="63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2"/>
      <c r="AH35" s="63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2"/>
      <c r="AH36" s="63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2"/>
      <c r="AH37" s="63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2"/>
      <c r="AH38" s="63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71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71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7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7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7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7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7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7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7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1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1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1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1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1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1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71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71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71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71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22"/>
      <c r="Q81" s="22"/>
      <c r="R81" s="22"/>
      <c r="S81" s="22"/>
      <c r="T81" s="22"/>
      <c r="U81" s="41"/>
      <c r="V81" s="44"/>
      <c r="W81" s="41"/>
      <c r="X81" s="41"/>
      <c r="Y81" s="22"/>
      <c r="Z81" s="22"/>
      <c r="AA81" s="22"/>
      <c r="AB81" s="22"/>
      <c r="AC81" s="22"/>
      <c r="AD81" s="22"/>
      <c r="AE81" s="22"/>
      <c r="AF81" s="22"/>
      <c r="AG81" s="22"/>
      <c r="AH81" s="63"/>
      <c r="AI81" s="41"/>
      <c r="AJ81" s="41"/>
      <c r="AK81" s="22"/>
      <c r="AL81" s="22"/>
      <c r="AM81" s="22"/>
      <c r="AN81" s="22"/>
      <c r="AO81" s="22"/>
      <c r="AP81" s="22"/>
      <c r="AQ81" s="22"/>
      <c r="AR81" s="71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22"/>
      <c r="Q82" s="22"/>
      <c r="R82" s="22"/>
      <c r="S82" s="22"/>
      <c r="T82" s="22"/>
      <c r="U82" s="41"/>
      <c r="V82" s="44"/>
      <c r="W82" s="41"/>
      <c r="X82" s="41"/>
      <c r="Y82" s="22"/>
      <c r="Z82" s="22"/>
      <c r="AA82" s="22"/>
      <c r="AB82" s="22"/>
      <c r="AC82" s="22"/>
      <c r="AD82" s="22"/>
      <c r="AE82" s="22"/>
      <c r="AF82" s="22"/>
      <c r="AG82" s="22"/>
      <c r="AH82" s="63"/>
      <c r="AI82" s="41"/>
      <c r="AJ82" s="41"/>
      <c r="AK82" s="22"/>
      <c r="AL82" s="22"/>
      <c r="AM82" s="22"/>
      <c r="AN82" s="22"/>
      <c r="AO82" s="22"/>
      <c r="AP82" s="22"/>
      <c r="AQ82" s="22"/>
      <c r="AR82" s="71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22"/>
      <c r="Q83" s="22"/>
      <c r="R83" s="22"/>
      <c r="S83" s="22"/>
      <c r="T83" s="22"/>
      <c r="U83" s="41"/>
      <c r="V83" s="44"/>
      <c r="W83" s="41"/>
      <c r="X83" s="41"/>
      <c r="Y83" s="22"/>
      <c r="Z83" s="22"/>
      <c r="AA83" s="22"/>
      <c r="AB83" s="22"/>
      <c r="AC83" s="22"/>
      <c r="AD83" s="22"/>
      <c r="AE83" s="22"/>
      <c r="AF83" s="22"/>
      <c r="AG83" s="22"/>
      <c r="AH83" s="63"/>
      <c r="AI83" s="41"/>
      <c r="AJ83" s="41"/>
      <c r="AK83" s="22"/>
      <c r="AL83" s="22"/>
      <c r="AM83" s="22"/>
      <c r="AN83" s="22"/>
      <c r="AO83" s="22"/>
      <c r="AP83" s="22"/>
      <c r="AQ83" s="22"/>
      <c r="AR83" s="71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22"/>
      <c r="Q84" s="22"/>
      <c r="R84" s="22"/>
      <c r="S84" s="22"/>
      <c r="T84" s="22"/>
      <c r="U84" s="41"/>
      <c r="V84" s="44"/>
      <c r="W84" s="41"/>
      <c r="X84" s="41"/>
      <c r="Y84" s="22"/>
      <c r="Z84" s="22"/>
      <c r="AA84" s="22"/>
      <c r="AB84" s="22"/>
      <c r="AC84" s="22"/>
      <c r="AD84" s="22"/>
      <c r="AE84" s="22"/>
      <c r="AF84" s="22"/>
      <c r="AG84" s="22"/>
      <c r="AH84" s="63"/>
      <c r="AI84" s="41"/>
      <c r="AJ84" s="41"/>
      <c r="AK84" s="22"/>
      <c r="AL84" s="22"/>
      <c r="AM84" s="22"/>
      <c r="AN84" s="22"/>
      <c r="AO84" s="22"/>
      <c r="AP84" s="22"/>
      <c r="AQ84" s="22"/>
      <c r="AR84" s="71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22"/>
      <c r="Q85" s="22"/>
      <c r="R85" s="22"/>
      <c r="S85" s="22"/>
      <c r="T85" s="22"/>
      <c r="U85" s="41"/>
      <c r="V85" s="44"/>
      <c r="W85" s="41"/>
      <c r="X85" s="41"/>
      <c r="Y85" s="22"/>
      <c r="Z85" s="22"/>
      <c r="AA85" s="22"/>
      <c r="AB85" s="22"/>
      <c r="AC85" s="22"/>
      <c r="AD85" s="22"/>
      <c r="AE85" s="22"/>
      <c r="AF85" s="22"/>
      <c r="AG85" s="22"/>
      <c r="AH85" s="63"/>
      <c r="AI85" s="41"/>
      <c r="AJ85" s="41"/>
      <c r="AK85" s="22"/>
      <c r="AL85" s="22"/>
      <c r="AM85" s="22"/>
      <c r="AN85" s="22"/>
      <c r="AO85" s="22"/>
      <c r="AP85" s="22"/>
      <c r="AQ85" s="22"/>
      <c r="AR85" s="71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4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63"/>
      <c r="AI86" s="41"/>
      <c r="AJ86" s="41"/>
      <c r="AK86" s="22"/>
      <c r="AL86" s="22"/>
      <c r="AM86" s="22"/>
      <c r="AN86" s="22"/>
      <c r="AO86" s="22"/>
      <c r="AP86" s="22"/>
      <c r="AQ86" s="22"/>
      <c r="AR86" s="71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3"/>
      <c r="AI87" s="41"/>
      <c r="AJ87" s="41"/>
      <c r="AK87" s="22"/>
      <c r="AL87" s="22"/>
      <c r="AM87" s="22"/>
      <c r="AN87" s="22"/>
      <c r="AO87" s="22"/>
      <c r="AP87" s="22"/>
      <c r="AQ87" s="22"/>
      <c r="AR87" s="71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3"/>
      <c r="AI88" s="41"/>
      <c r="AJ88" s="41"/>
      <c r="AK88" s="22"/>
      <c r="AL88" s="22"/>
      <c r="AM88" s="22"/>
      <c r="AN88" s="22"/>
      <c r="AO88" s="22"/>
      <c r="AP88" s="22"/>
      <c r="AQ88" s="22"/>
      <c r="AR88" s="71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71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71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71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71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71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71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71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71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71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71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71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71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71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71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71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71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71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71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71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71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71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71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71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71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71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71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71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71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71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71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71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71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71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71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71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71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71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71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71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71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71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71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71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71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71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71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71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71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71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71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71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71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71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71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71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71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71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71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71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71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71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71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71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71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71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71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71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71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71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71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71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71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71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71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71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71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71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71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71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71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71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71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71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71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71"/>
    </row>
    <row r="174" spans="1:44" ht="15" customHeight="1" x14ac:dyDescent="0.25">
      <c r="AG174" s="22"/>
      <c r="AH174" s="63"/>
      <c r="AI174" s="41"/>
      <c r="AJ174" s="41"/>
    </row>
    <row r="175" spans="1:44" ht="15" customHeight="1" x14ac:dyDescent="0.25">
      <c r="AG175" s="22"/>
      <c r="AH175" s="63"/>
      <c r="AI175" s="41"/>
      <c r="AJ175" s="41"/>
    </row>
    <row r="176" spans="1:44" ht="15" customHeight="1" x14ac:dyDescent="0.25">
      <c r="AG176" s="22"/>
      <c r="AH176" s="63"/>
      <c r="AI176" s="41"/>
      <c r="AJ176" s="41"/>
    </row>
    <row r="177" spans="33:36" ht="15" customHeight="1" x14ac:dyDescent="0.25">
      <c r="AG177" s="22"/>
      <c r="AH177" s="63"/>
      <c r="AI177" s="41"/>
      <c r="AJ177" s="41"/>
    </row>
    <row r="178" spans="33:36" ht="15" customHeight="1" x14ac:dyDescent="0.25">
      <c r="AG178" s="22"/>
      <c r="AH178" s="63"/>
      <c r="AI178" s="41"/>
      <c r="AJ178" s="41"/>
    </row>
    <row r="179" spans="33:36" ht="15" customHeight="1" x14ac:dyDescent="0.25">
      <c r="AG179" s="22"/>
      <c r="AH179" s="63"/>
      <c r="AI179" s="41"/>
      <c r="AJ179" s="41"/>
    </row>
    <row r="180" spans="33:36" ht="15" customHeight="1" x14ac:dyDescent="0.25">
      <c r="AG180" s="22"/>
      <c r="AH180" s="63"/>
      <c r="AI180" s="41"/>
      <c r="AJ180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33</v>
      </c>
      <c r="C1" s="2"/>
      <c r="D1" s="3"/>
      <c r="E1" s="4" t="s">
        <v>48</v>
      </c>
      <c r="F1" s="87"/>
      <c r="G1" s="88"/>
      <c r="H1" s="8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7"/>
      <c r="AB1" s="87"/>
      <c r="AC1" s="88"/>
      <c r="AD1" s="8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6" t="s">
        <v>74</v>
      </c>
      <c r="C2" s="67"/>
      <c r="D2" s="68"/>
      <c r="E2" s="12" t="s">
        <v>13</v>
      </c>
      <c r="F2" s="13"/>
      <c r="G2" s="13"/>
      <c r="H2" s="13"/>
      <c r="I2" s="19"/>
      <c r="J2" s="14"/>
      <c r="K2" s="69"/>
      <c r="L2" s="21" t="s">
        <v>75</v>
      </c>
      <c r="M2" s="13"/>
      <c r="N2" s="13"/>
      <c r="O2" s="20"/>
      <c r="P2" s="18"/>
      <c r="Q2" s="21" t="s">
        <v>76</v>
      </c>
      <c r="R2" s="13"/>
      <c r="S2" s="13"/>
      <c r="T2" s="13"/>
      <c r="U2" s="19"/>
      <c r="V2" s="20"/>
      <c r="W2" s="18"/>
      <c r="X2" s="89" t="s">
        <v>77</v>
      </c>
      <c r="Y2" s="90"/>
      <c r="Z2" s="91"/>
      <c r="AA2" s="12" t="s">
        <v>13</v>
      </c>
      <c r="AB2" s="13"/>
      <c r="AC2" s="13"/>
      <c r="AD2" s="13"/>
      <c r="AE2" s="19"/>
      <c r="AF2" s="14"/>
      <c r="AG2" s="69"/>
      <c r="AH2" s="21" t="s">
        <v>78</v>
      </c>
      <c r="AI2" s="13"/>
      <c r="AJ2" s="13"/>
      <c r="AK2" s="20"/>
      <c r="AL2" s="18"/>
      <c r="AM2" s="21" t="s">
        <v>76</v>
      </c>
      <c r="AN2" s="13"/>
      <c r="AO2" s="13"/>
      <c r="AP2" s="13"/>
      <c r="AQ2" s="19"/>
      <c r="AR2" s="20"/>
      <c r="AS2" s="9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2"/>
      <c r="L3" s="17" t="s">
        <v>5</v>
      </c>
      <c r="M3" s="17" t="s">
        <v>6</v>
      </c>
      <c r="N3" s="17" t="s">
        <v>52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2"/>
      <c r="AH3" s="17" t="s">
        <v>5</v>
      </c>
      <c r="AI3" s="17" t="s">
        <v>6</v>
      </c>
      <c r="AJ3" s="17" t="s">
        <v>52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1986</v>
      </c>
      <c r="C4" s="25" t="s">
        <v>36</v>
      </c>
      <c r="D4" s="39" t="s">
        <v>35</v>
      </c>
      <c r="E4" s="25">
        <v>22</v>
      </c>
      <c r="F4" s="25">
        <v>0</v>
      </c>
      <c r="G4" s="25">
        <v>9</v>
      </c>
      <c r="H4" s="25">
        <v>15</v>
      </c>
      <c r="I4" s="25"/>
      <c r="J4" s="75"/>
      <c r="K4" s="27"/>
      <c r="L4" s="77"/>
      <c r="M4" s="17"/>
      <c r="N4" s="17"/>
      <c r="O4" s="17"/>
      <c r="P4" s="22"/>
      <c r="Q4" s="25"/>
      <c r="R4" s="25"/>
      <c r="S4" s="28"/>
      <c r="T4" s="25"/>
      <c r="U4" s="25"/>
      <c r="V4" s="93"/>
      <c r="W4" s="27"/>
      <c r="X4" s="25"/>
      <c r="Y4" s="30"/>
      <c r="Z4" s="39"/>
      <c r="AA4" s="25"/>
      <c r="AB4" s="25"/>
      <c r="AC4" s="25"/>
      <c r="AD4" s="28"/>
      <c r="AE4" s="25"/>
      <c r="AF4" s="75"/>
      <c r="AG4" s="27"/>
      <c r="AH4" s="17"/>
      <c r="AI4" s="17"/>
      <c r="AJ4" s="17"/>
      <c r="AK4" s="17"/>
      <c r="AL4" s="22"/>
      <c r="AM4" s="25"/>
      <c r="AN4" s="25"/>
      <c r="AO4" s="25"/>
      <c r="AP4" s="25"/>
      <c r="AQ4" s="25"/>
      <c r="AR4" s="94"/>
      <c r="AS4" s="7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95" t="s">
        <v>79</v>
      </c>
      <c r="C5" s="96"/>
      <c r="D5" s="97"/>
      <c r="E5" s="98">
        <f>SUM(E4:E4)</f>
        <v>22</v>
      </c>
      <c r="F5" s="98">
        <f>SUM(F4:F4)</f>
        <v>0</v>
      </c>
      <c r="G5" s="98">
        <f>SUM(G4:G4)</f>
        <v>9</v>
      </c>
      <c r="H5" s="98">
        <f>SUM(H4:H4)</f>
        <v>15</v>
      </c>
      <c r="I5" s="98">
        <f>SUM(I4:I4)</f>
        <v>0</v>
      </c>
      <c r="J5" s="99">
        <v>0</v>
      </c>
      <c r="K5" s="69">
        <f>SUM(K4:K4)</f>
        <v>0</v>
      </c>
      <c r="L5" s="21"/>
      <c r="M5" s="19"/>
      <c r="N5" s="80"/>
      <c r="O5" s="81"/>
      <c r="P5" s="22"/>
      <c r="Q5" s="98">
        <f>SUM(Q4:Q4)</f>
        <v>0</v>
      </c>
      <c r="R5" s="98">
        <f>SUM(R4:R4)</f>
        <v>0</v>
      </c>
      <c r="S5" s="98">
        <f>SUM(S4:S4)</f>
        <v>0</v>
      </c>
      <c r="T5" s="98">
        <f>SUM(T4:T4)</f>
        <v>0</v>
      </c>
      <c r="U5" s="98">
        <f>SUM(U4:U4)</f>
        <v>0</v>
      </c>
      <c r="V5" s="38">
        <v>0</v>
      </c>
      <c r="W5" s="69">
        <f>SUM(W4:W4)</f>
        <v>0</v>
      </c>
      <c r="X5" s="15" t="s">
        <v>79</v>
      </c>
      <c r="Y5" s="16"/>
      <c r="Z5" s="14"/>
      <c r="AA5" s="98">
        <f>SUM(AA4:AA4)</f>
        <v>0</v>
      </c>
      <c r="AB5" s="98">
        <f>SUM(AB4:AB4)</f>
        <v>0</v>
      </c>
      <c r="AC5" s="98">
        <f>SUM(AC4:AC4)</f>
        <v>0</v>
      </c>
      <c r="AD5" s="98">
        <f>SUM(AD4:AD4)</f>
        <v>0</v>
      </c>
      <c r="AE5" s="98">
        <f>SUM(AE4:AE4)</f>
        <v>0</v>
      </c>
      <c r="AF5" s="99">
        <v>0</v>
      </c>
      <c r="AG5" s="69">
        <f>SUM(AG4:AG4)</f>
        <v>0</v>
      </c>
      <c r="AH5" s="21"/>
      <c r="AI5" s="19"/>
      <c r="AJ5" s="80"/>
      <c r="AK5" s="81"/>
      <c r="AL5" s="22"/>
      <c r="AM5" s="98">
        <f>SUM(AM4:AM4)</f>
        <v>0</v>
      </c>
      <c r="AN5" s="98">
        <f>SUM(AN4:AN4)</f>
        <v>0</v>
      </c>
      <c r="AO5" s="98">
        <f>SUM(AO4:AO4)</f>
        <v>0</v>
      </c>
      <c r="AP5" s="98">
        <f>SUM(AP4:AP4)</f>
        <v>0</v>
      </c>
      <c r="AQ5" s="98">
        <f>SUM(AQ4:AQ4)</f>
        <v>0</v>
      </c>
      <c r="AR5" s="99">
        <v>0</v>
      </c>
      <c r="AS5" s="92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7"/>
      <c r="L6" s="22"/>
      <c r="M6" s="22"/>
      <c r="N6" s="22"/>
      <c r="O6" s="22"/>
      <c r="P6" s="41"/>
      <c r="Q6" s="41"/>
      <c r="R6" s="44"/>
      <c r="S6" s="41"/>
      <c r="T6" s="41"/>
      <c r="U6" s="22"/>
      <c r="V6" s="22"/>
      <c r="W6" s="27"/>
      <c r="X6" s="41"/>
      <c r="Y6" s="41"/>
      <c r="Z6" s="41"/>
      <c r="AA6" s="41"/>
      <c r="AB6" s="41"/>
      <c r="AC6" s="41"/>
      <c r="AD6" s="41"/>
      <c r="AE6" s="41"/>
      <c r="AF6" s="42"/>
      <c r="AG6" s="27"/>
      <c r="AH6" s="22"/>
      <c r="AI6" s="22"/>
      <c r="AJ6" s="22"/>
      <c r="AK6" s="22"/>
      <c r="AL6" s="41"/>
      <c r="AM6" s="41"/>
      <c r="AN6" s="44"/>
      <c r="AO6" s="41"/>
      <c r="AP6" s="41"/>
      <c r="AQ6" s="22"/>
      <c r="AR6" s="22"/>
      <c r="AS6" s="2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00" t="s">
        <v>80</v>
      </c>
      <c r="C7" s="101"/>
      <c r="D7" s="102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27</v>
      </c>
      <c r="M7" s="17" t="s">
        <v>28</v>
      </c>
      <c r="N7" s="17" t="s">
        <v>81</v>
      </c>
      <c r="O7" s="17" t="s">
        <v>82</v>
      </c>
      <c r="Q7" s="44"/>
      <c r="R7" s="44" t="s">
        <v>45</v>
      </c>
      <c r="S7" s="44"/>
      <c r="T7" s="103" t="s">
        <v>46</v>
      </c>
      <c r="U7" s="22"/>
      <c r="V7" s="27"/>
      <c r="W7" s="27"/>
      <c r="X7" s="104"/>
      <c r="Y7" s="104"/>
      <c r="Z7" s="104"/>
      <c r="AA7" s="104"/>
      <c r="AB7" s="104"/>
      <c r="AC7" s="44"/>
      <c r="AD7" s="44"/>
      <c r="AE7" s="44"/>
      <c r="AF7" s="41"/>
      <c r="AG7" s="41"/>
      <c r="AH7" s="41"/>
      <c r="AI7" s="41"/>
      <c r="AJ7" s="41"/>
      <c r="AK7" s="41"/>
      <c r="AM7" s="27"/>
      <c r="AN7" s="104"/>
      <c r="AO7" s="104"/>
      <c r="AP7" s="104"/>
      <c r="AQ7" s="104"/>
      <c r="AR7" s="104"/>
      <c r="AS7" s="10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</v>
      </c>
      <c r="C8" s="11"/>
      <c r="D8" s="49"/>
      <c r="E8" s="105">
        <v>171</v>
      </c>
      <c r="F8" s="105">
        <v>2</v>
      </c>
      <c r="G8" s="105">
        <v>60</v>
      </c>
      <c r="H8" s="105">
        <v>74</v>
      </c>
      <c r="I8" s="105">
        <v>471</v>
      </c>
      <c r="J8" s="106">
        <v>0.44800000000000001</v>
      </c>
      <c r="K8" s="41">
        <f>PRODUCT(I8/J8)</f>
        <v>1051.3392857142858</v>
      </c>
      <c r="L8" s="107">
        <f>PRODUCT((F8+G8)/E8)</f>
        <v>0.36257309941520466</v>
      </c>
      <c r="M8" s="107">
        <f>PRODUCT(H8/E8)</f>
        <v>0.43274853801169588</v>
      </c>
      <c r="N8" s="107">
        <f>PRODUCT((F8+G8+H8)/E8)</f>
        <v>0.79532163742690054</v>
      </c>
      <c r="O8" s="107">
        <f>PRODUCT(I8/E8)</f>
        <v>2.7543859649122808</v>
      </c>
      <c r="Q8" s="44"/>
      <c r="R8" s="44"/>
      <c r="S8" s="44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08" t="s">
        <v>74</v>
      </c>
      <c r="C9" s="109"/>
      <c r="D9" s="110"/>
      <c r="E9" s="105">
        <f>PRODUCT(E5+Q5)</f>
        <v>22</v>
      </c>
      <c r="F9" s="105">
        <f>PRODUCT(F5+R5)</f>
        <v>0</v>
      </c>
      <c r="G9" s="105">
        <f>PRODUCT(G5+S5)</f>
        <v>9</v>
      </c>
      <c r="H9" s="105">
        <f>PRODUCT(H5+T5)</f>
        <v>15</v>
      </c>
      <c r="I9" s="105">
        <f>PRODUCT(I5+U5)</f>
        <v>0</v>
      </c>
      <c r="J9" s="106">
        <v>0</v>
      </c>
      <c r="K9" s="41">
        <f>PRODUCT(K5+W5)</f>
        <v>0</v>
      </c>
      <c r="L9" s="107">
        <f>PRODUCT((F9+G9)/E9)</f>
        <v>0.40909090909090912</v>
      </c>
      <c r="M9" s="107">
        <f>PRODUCT(H9/E9)</f>
        <v>0.68181818181818177</v>
      </c>
      <c r="N9" s="107">
        <f>PRODUCT((F9+G9+H9)/E9)</f>
        <v>1.0909090909090908</v>
      </c>
      <c r="O9" s="107">
        <f>PRODUCT(I9/E9)</f>
        <v>0</v>
      </c>
      <c r="Q9" s="44"/>
      <c r="R9" s="44"/>
      <c r="S9" s="44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11" t="s">
        <v>77</v>
      </c>
      <c r="C10" s="112"/>
      <c r="D10" s="113"/>
      <c r="E10" s="105">
        <f>PRODUCT(AA5+AM5)</f>
        <v>0</v>
      </c>
      <c r="F10" s="105">
        <f>PRODUCT(AB5+AN5)</f>
        <v>0</v>
      </c>
      <c r="G10" s="105">
        <f>PRODUCT(AC5+AO5)</f>
        <v>0</v>
      </c>
      <c r="H10" s="105">
        <f>PRODUCT(AD5+AP5)</f>
        <v>0</v>
      </c>
      <c r="I10" s="105">
        <f>PRODUCT(AE5+AQ5)</f>
        <v>0</v>
      </c>
      <c r="J10" s="106">
        <v>0</v>
      </c>
      <c r="K10" s="22">
        <f>PRODUCT(AG5+AS5)</f>
        <v>0</v>
      </c>
      <c r="L10" s="107">
        <v>0</v>
      </c>
      <c r="M10" s="107">
        <v>0</v>
      </c>
      <c r="N10" s="107">
        <v>0</v>
      </c>
      <c r="O10" s="107">
        <v>0</v>
      </c>
      <c r="Q10" s="44"/>
      <c r="R10" s="44"/>
      <c r="S10" s="4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44"/>
      <c r="AH10" s="44"/>
      <c r="AI10" s="44"/>
      <c r="AJ10" s="44"/>
      <c r="AK10" s="41"/>
      <c r="AL10" s="22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4" t="s">
        <v>79</v>
      </c>
      <c r="C11" s="115"/>
      <c r="D11" s="116"/>
      <c r="E11" s="105">
        <f>SUM(E8:E10)</f>
        <v>193</v>
      </c>
      <c r="F11" s="105">
        <f t="shared" ref="F11:I11" si="0">SUM(F8:F10)</f>
        <v>2</v>
      </c>
      <c r="G11" s="105">
        <f t="shared" si="0"/>
        <v>69</v>
      </c>
      <c r="H11" s="105">
        <f t="shared" si="0"/>
        <v>89</v>
      </c>
      <c r="I11" s="105">
        <f t="shared" si="0"/>
        <v>471</v>
      </c>
      <c r="J11" s="106">
        <v>0</v>
      </c>
      <c r="K11" s="41">
        <f>SUM(K8:K10)</f>
        <v>1051.3392857142858</v>
      </c>
      <c r="L11" s="107">
        <f>PRODUCT((F11+G11)/E11)</f>
        <v>0.36787564766839376</v>
      </c>
      <c r="M11" s="107">
        <f>PRODUCT(H11/E11)</f>
        <v>0.46113989637305697</v>
      </c>
      <c r="N11" s="107">
        <f>PRODUCT((F11+G11+H11)/E11)</f>
        <v>0.82901554404145072</v>
      </c>
      <c r="O11" s="107">
        <v>2.75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2"/>
      <c r="F12" s="22"/>
      <c r="G12" s="22"/>
      <c r="H12" s="22"/>
      <c r="I12" s="22"/>
      <c r="J12" s="41"/>
      <c r="K12" s="41"/>
      <c r="L12" s="22"/>
      <c r="M12" s="22"/>
      <c r="N12" s="22"/>
      <c r="O12" s="22"/>
      <c r="P12" s="41"/>
      <c r="Q12" s="41"/>
      <c r="R12" s="41"/>
      <c r="S12" s="4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4"/>
      <c r="AH84" s="44"/>
      <c r="AI84" s="44"/>
      <c r="AJ84" s="44"/>
      <c r="AK84" s="41"/>
      <c r="AL84" s="22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4"/>
      <c r="AH85" s="44"/>
      <c r="AI85" s="44"/>
      <c r="AJ85" s="44"/>
      <c r="AK85" s="41"/>
      <c r="AL85" s="22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4"/>
      <c r="AH86" s="44"/>
      <c r="AI86" s="44"/>
      <c r="AJ86" s="44"/>
      <c r="AK86" s="41"/>
      <c r="AL86" s="22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4"/>
      <c r="AH87" s="44"/>
      <c r="AI87" s="44"/>
      <c r="AJ87" s="44"/>
      <c r="AK87" s="41"/>
      <c r="AL87" s="22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4"/>
      <c r="AH88" s="44"/>
      <c r="AI88" s="44"/>
      <c r="AJ88" s="44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4"/>
      <c r="AH89" s="44"/>
      <c r="AI89" s="44"/>
      <c r="AJ89" s="44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4"/>
      <c r="AH90" s="44"/>
      <c r="AI90" s="44"/>
      <c r="AJ90" s="44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4"/>
      <c r="AH91" s="44"/>
      <c r="AI91" s="44"/>
      <c r="AJ91" s="44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4"/>
      <c r="AH92" s="44"/>
      <c r="AI92" s="44"/>
      <c r="AJ92" s="44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4"/>
      <c r="AH93" s="44"/>
      <c r="AI93" s="44"/>
      <c r="AJ93" s="44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4"/>
      <c r="AH170" s="44"/>
      <c r="AI170" s="44"/>
      <c r="AJ170" s="44"/>
      <c r="AK170" s="41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4"/>
      <c r="AH171" s="44"/>
      <c r="AI171" s="44"/>
      <c r="AJ171" s="44"/>
      <c r="AK171" s="41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44"/>
      <c r="AH172" s="44"/>
      <c r="AI172" s="44"/>
      <c r="AJ172" s="44"/>
      <c r="AK172" s="41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44"/>
      <c r="AH173" s="44"/>
      <c r="AI173" s="44"/>
      <c r="AJ173" s="44"/>
      <c r="AK173" s="41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44"/>
      <c r="AH174" s="44"/>
      <c r="AI174" s="44"/>
      <c r="AJ174" s="44"/>
      <c r="AK174" s="4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44"/>
      <c r="AH175" s="44"/>
      <c r="AI175" s="44"/>
      <c r="AJ175" s="44"/>
      <c r="AK175" s="4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44"/>
      <c r="AH176" s="44"/>
      <c r="AI176" s="44"/>
      <c r="AJ176" s="44"/>
      <c r="AK176" s="22"/>
      <c r="AL176" s="22"/>
    </row>
    <row r="177" spans="12:38" x14ac:dyDescent="0.25">
      <c r="R177" s="27"/>
      <c r="S177" s="27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44"/>
      <c r="AH177" s="44"/>
      <c r="AI177" s="44"/>
      <c r="AJ177" s="44"/>
    </row>
    <row r="178" spans="12:38" x14ac:dyDescent="0.25">
      <c r="R178" s="27"/>
      <c r="S178" s="27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44"/>
      <c r="AH178" s="44"/>
      <c r="AI178" s="44"/>
      <c r="AJ178" s="44"/>
    </row>
    <row r="179" spans="12:38" x14ac:dyDescent="0.25">
      <c r="R179" s="27"/>
      <c r="S179" s="27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7"/>
      <c r="S180" s="27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44" customWidth="1"/>
    <col min="2" max="2" width="6.7109375" style="162" customWidth="1"/>
    <col min="3" max="3" width="6.140625" style="64" customWidth="1"/>
    <col min="4" max="4" width="13.7109375" style="162" customWidth="1"/>
    <col min="5" max="5" width="6.42578125" style="64" customWidth="1"/>
    <col min="6" max="7" width="6.7109375" style="64" customWidth="1"/>
    <col min="8" max="8" width="9.7109375" style="163" customWidth="1"/>
    <col min="9" max="10" width="6.7109375" style="64" customWidth="1"/>
    <col min="11" max="11" width="9.7109375" style="164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62" customWidth="1"/>
    <col min="23" max="23" width="6.140625" style="64" customWidth="1"/>
    <col min="24" max="24" width="12.5703125" style="162" customWidth="1"/>
    <col min="25" max="29" width="6.7109375" style="64" customWidth="1"/>
    <col min="30" max="30" width="28.28515625" style="144" customWidth="1"/>
    <col min="31" max="16384" width="9.140625" style="144"/>
  </cols>
  <sheetData>
    <row r="1" spans="1:36" ht="15.6" customHeight="1" x14ac:dyDescent="0.25">
      <c r="A1" s="138"/>
      <c r="B1" s="9" t="s">
        <v>90</v>
      </c>
      <c r="C1" s="10"/>
      <c r="D1" s="139"/>
      <c r="E1" s="10"/>
      <c r="F1" s="87"/>
      <c r="G1" s="88"/>
      <c r="H1" s="140"/>
      <c r="I1" s="87"/>
      <c r="J1" s="88"/>
      <c r="K1" s="141"/>
      <c r="L1" s="87"/>
      <c r="M1" s="88"/>
      <c r="N1" s="10"/>
      <c r="O1" s="87"/>
      <c r="P1" s="88"/>
      <c r="Q1" s="10"/>
      <c r="R1" s="87"/>
      <c r="S1" s="88"/>
      <c r="T1" s="28"/>
      <c r="U1" s="6"/>
      <c r="V1" s="9" t="s">
        <v>91</v>
      </c>
      <c r="W1" s="10"/>
      <c r="X1" s="139"/>
      <c r="Y1" s="88"/>
      <c r="Z1" s="88"/>
      <c r="AA1" s="88"/>
      <c r="AB1" s="88"/>
      <c r="AC1" s="142"/>
      <c r="AD1" s="143"/>
      <c r="AE1" s="143"/>
      <c r="AF1" s="143"/>
      <c r="AG1" s="143"/>
      <c r="AH1" s="143"/>
      <c r="AI1" s="143"/>
      <c r="AJ1" s="143"/>
    </row>
    <row r="2" spans="1:36" s="150" customFormat="1" ht="15.6" customHeight="1" x14ac:dyDescent="0.25">
      <c r="A2" s="145"/>
      <c r="B2" s="16"/>
      <c r="C2" s="13"/>
      <c r="D2" s="146"/>
      <c r="E2" s="133"/>
      <c r="F2" s="147"/>
      <c r="G2" s="133" t="s">
        <v>18</v>
      </c>
      <c r="H2" s="148"/>
      <c r="I2" s="147"/>
      <c r="J2" s="133" t="s">
        <v>19</v>
      </c>
      <c r="K2" s="149"/>
      <c r="L2" s="147"/>
      <c r="M2" s="133" t="s">
        <v>20</v>
      </c>
      <c r="N2" s="134"/>
      <c r="O2" s="147"/>
      <c r="P2" s="133" t="s">
        <v>21</v>
      </c>
      <c r="Q2" s="134"/>
      <c r="R2" s="147"/>
      <c r="S2" s="133" t="s">
        <v>7</v>
      </c>
      <c r="T2" s="134"/>
      <c r="U2" s="27"/>
      <c r="V2" s="16"/>
      <c r="W2" s="13"/>
      <c r="X2" s="73"/>
      <c r="Y2" s="13"/>
      <c r="Z2" s="13"/>
      <c r="AA2" s="13"/>
      <c r="AB2" s="13"/>
      <c r="AC2" s="14"/>
      <c r="AD2" s="143"/>
      <c r="AE2" s="143"/>
      <c r="AF2" s="143"/>
      <c r="AG2" s="143"/>
      <c r="AH2" s="143"/>
      <c r="AI2" s="143"/>
      <c r="AJ2" s="143"/>
    </row>
    <row r="3" spans="1:36" s="150" customFormat="1" ht="15.6" customHeight="1" x14ac:dyDescent="0.25">
      <c r="A3" s="145"/>
      <c r="B3" s="16" t="s">
        <v>0</v>
      </c>
      <c r="C3" s="13" t="s">
        <v>4</v>
      </c>
      <c r="D3" s="146" t="s">
        <v>1</v>
      </c>
      <c r="E3" s="13" t="s">
        <v>3</v>
      </c>
      <c r="F3" s="16" t="s">
        <v>17</v>
      </c>
      <c r="G3" s="13" t="s">
        <v>92</v>
      </c>
      <c r="H3" s="86" t="s">
        <v>93</v>
      </c>
      <c r="I3" s="16" t="s">
        <v>17</v>
      </c>
      <c r="J3" s="13" t="s">
        <v>92</v>
      </c>
      <c r="K3" s="86" t="s">
        <v>93</v>
      </c>
      <c r="L3" s="16" t="s">
        <v>17</v>
      </c>
      <c r="M3" s="13" t="s">
        <v>92</v>
      </c>
      <c r="N3" s="86" t="s">
        <v>93</v>
      </c>
      <c r="O3" s="16" t="s">
        <v>17</v>
      </c>
      <c r="P3" s="13" t="s">
        <v>92</v>
      </c>
      <c r="Q3" s="86" t="s">
        <v>93</v>
      </c>
      <c r="R3" s="16" t="s">
        <v>17</v>
      </c>
      <c r="S3" s="13" t="s">
        <v>92</v>
      </c>
      <c r="T3" s="86" t="s">
        <v>93</v>
      </c>
      <c r="U3" s="27"/>
      <c r="V3" s="16" t="s">
        <v>0</v>
      </c>
      <c r="W3" s="13" t="s">
        <v>4</v>
      </c>
      <c r="X3" s="146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43"/>
      <c r="AE3" s="143"/>
      <c r="AF3" s="143"/>
      <c r="AG3" s="143"/>
      <c r="AH3" s="143"/>
      <c r="AI3" s="143"/>
      <c r="AJ3" s="143"/>
    </row>
    <row r="4" spans="1:36" s="150" customFormat="1" ht="15.6" customHeight="1" x14ac:dyDescent="0.25">
      <c r="A4" s="145"/>
      <c r="B4" s="25">
        <v>1985</v>
      </c>
      <c r="C4" s="25" t="s">
        <v>98</v>
      </c>
      <c r="D4" s="37" t="s">
        <v>35</v>
      </c>
      <c r="E4" s="98">
        <v>1</v>
      </c>
      <c r="F4" s="30">
        <v>0</v>
      </c>
      <c r="G4" s="25">
        <v>1</v>
      </c>
      <c r="H4" s="75">
        <f>PRODUCT(F4/G4)</f>
        <v>0</v>
      </c>
      <c r="I4" s="25">
        <v>0</v>
      </c>
      <c r="J4" s="25">
        <v>1</v>
      </c>
      <c r="K4" s="75">
        <f>PRODUCT(I4/J4)</f>
        <v>0</v>
      </c>
      <c r="L4" s="25">
        <v>0</v>
      </c>
      <c r="M4" s="25">
        <v>0</v>
      </c>
      <c r="N4" s="75">
        <v>0</v>
      </c>
      <c r="O4" s="25">
        <v>0</v>
      </c>
      <c r="P4" s="25">
        <v>0</v>
      </c>
      <c r="Q4" s="75">
        <v>0</v>
      </c>
      <c r="R4" s="25">
        <v>0</v>
      </c>
      <c r="S4" s="151">
        <f t="shared" ref="S4:S11" si="0">PRODUCT(G4+J4+M4+P4)</f>
        <v>2</v>
      </c>
      <c r="T4" s="26">
        <v>0</v>
      </c>
      <c r="U4" s="27"/>
      <c r="V4" s="25">
        <v>1985</v>
      </c>
      <c r="W4" s="25" t="s">
        <v>98</v>
      </c>
      <c r="X4" s="37" t="s">
        <v>35</v>
      </c>
      <c r="Y4" s="152"/>
      <c r="Z4" s="152"/>
      <c r="AA4" s="152"/>
      <c r="AB4" s="152"/>
      <c r="AC4" s="25"/>
      <c r="AD4" s="143"/>
      <c r="AE4" s="143"/>
      <c r="AF4" s="143"/>
      <c r="AG4" s="143"/>
      <c r="AH4" s="143"/>
      <c r="AI4" s="143"/>
      <c r="AJ4" s="143"/>
    </row>
    <row r="5" spans="1:36" s="150" customFormat="1" ht="15.6" customHeight="1" x14ac:dyDescent="0.25">
      <c r="A5" s="145"/>
      <c r="B5" s="25">
        <v>1986</v>
      </c>
      <c r="C5" s="25"/>
      <c r="D5" s="37"/>
      <c r="E5" s="98"/>
      <c r="F5" s="30"/>
      <c r="G5" s="25"/>
      <c r="H5" s="75"/>
      <c r="I5" s="25"/>
      <c r="J5" s="25"/>
      <c r="K5" s="75"/>
      <c r="L5" s="25"/>
      <c r="M5" s="25"/>
      <c r="N5" s="75"/>
      <c r="O5" s="25"/>
      <c r="P5" s="25"/>
      <c r="Q5" s="75"/>
      <c r="R5" s="25"/>
      <c r="S5" s="151"/>
      <c r="T5" s="26"/>
      <c r="U5" s="27"/>
      <c r="V5" s="25">
        <v>1986</v>
      </c>
      <c r="W5" s="25"/>
      <c r="X5" s="37"/>
      <c r="Y5" s="152"/>
      <c r="Z5" s="152"/>
      <c r="AA5" s="152"/>
      <c r="AB5" s="152"/>
      <c r="AC5" s="25"/>
      <c r="AD5" s="143"/>
      <c r="AE5" s="143"/>
      <c r="AF5" s="143"/>
      <c r="AG5" s="143"/>
      <c r="AH5" s="143"/>
      <c r="AI5" s="143"/>
      <c r="AJ5" s="143"/>
    </row>
    <row r="6" spans="1:36" s="150" customFormat="1" ht="15.6" customHeight="1" x14ac:dyDescent="0.25">
      <c r="A6" s="145"/>
      <c r="B6" s="25">
        <v>1987</v>
      </c>
      <c r="C6" s="25" t="s">
        <v>38</v>
      </c>
      <c r="D6" s="37" t="s">
        <v>35</v>
      </c>
      <c r="E6" s="98">
        <v>22</v>
      </c>
      <c r="F6" s="30">
        <v>17</v>
      </c>
      <c r="G6" s="25"/>
      <c r="H6" s="25"/>
      <c r="I6" s="25">
        <v>31</v>
      </c>
      <c r="J6" s="25"/>
      <c r="K6" s="25"/>
      <c r="L6" s="25">
        <v>15</v>
      </c>
      <c r="M6" s="25"/>
      <c r="N6" s="25"/>
      <c r="O6" s="25">
        <v>11</v>
      </c>
      <c r="P6" s="25"/>
      <c r="Q6" s="25"/>
      <c r="R6" s="25">
        <f>PRODUCT(F6+I6+L6+O6)</f>
        <v>74</v>
      </c>
      <c r="S6" s="151">
        <v>141</v>
      </c>
      <c r="T6" s="165">
        <v>0.52500000000000002</v>
      </c>
      <c r="U6" s="27"/>
      <c r="V6" s="25">
        <v>1987</v>
      </c>
      <c r="W6" s="25" t="s">
        <v>38</v>
      </c>
      <c r="X6" s="37" t="s">
        <v>35</v>
      </c>
      <c r="Y6" s="152"/>
      <c r="Z6" s="152"/>
      <c r="AA6" s="152"/>
      <c r="AB6" s="152"/>
      <c r="AC6" s="25"/>
      <c r="AD6" s="143"/>
      <c r="AE6" s="143"/>
      <c r="AF6" s="143"/>
      <c r="AG6" s="143"/>
      <c r="AH6" s="143"/>
      <c r="AI6" s="143"/>
      <c r="AJ6" s="143"/>
    </row>
    <row r="7" spans="1:36" s="150" customFormat="1" ht="15.6" customHeight="1" x14ac:dyDescent="0.25">
      <c r="A7" s="145"/>
      <c r="B7" s="25">
        <v>1988</v>
      </c>
      <c r="C7" s="25" t="s">
        <v>99</v>
      </c>
      <c r="D7" s="37" t="s">
        <v>35</v>
      </c>
      <c r="E7" s="98">
        <v>22</v>
      </c>
      <c r="F7" s="30">
        <v>12</v>
      </c>
      <c r="G7" s="25">
        <v>29</v>
      </c>
      <c r="H7" s="75">
        <f>PRODUCT(F7/G7)</f>
        <v>0.41379310344827586</v>
      </c>
      <c r="I7" s="25">
        <v>14</v>
      </c>
      <c r="J7" s="25">
        <v>35</v>
      </c>
      <c r="K7" s="75">
        <f>PRODUCT(I7/J7)</f>
        <v>0.4</v>
      </c>
      <c r="L7" s="25">
        <v>17</v>
      </c>
      <c r="M7" s="25">
        <v>35</v>
      </c>
      <c r="N7" s="75">
        <f>PRODUCT(L7/M7)</f>
        <v>0.48571428571428571</v>
      </c>
      <c r="O7" s="25">
        <v>9</v>
      </c>
      <c r="P7" s="25">
        <v>27</v>
      </c>
      <c r="Q7" s="75">
        <f>PRODUCT(O7/P7)</f>
        <v>0.33333333333333331</v>
      </c>
      <c r="R7" s="25">
        <f>PRODUCT(F7+I7+L7+O7)</f>
        <v>52</v>
      </c>
      <c r="S7" s="151">
        <f t="shared" si="0"/>
        <v>126</v>
      </c>
      <c r="T7" s="26">
        <v>0.41299999999999998</v>
      </c>
      <c r="U7" s="27"/>
      <c r="V7" s="25">
        <v>1988</v>
      </c>
      <c r="W7" s="25" t="s">
        <v>99</v>
      </c>
      <c r="X7" s="37" t="s">
        <v>35</v>
      </c>
      <c r="Y7" s="152"/>
      <c r="Z7" s="152"/>
      <c r="AA7" s="152"/>
      <c r="AB7" s="152"/>
      <c r="AC7" s="25"/>
      <c r="AD7" s="143"/>
      <c r="AE7" s="143"/>
      <c r="AF7" s="143"/>
      <c r="AG7" s="143"/>
      <c r="AH7" s="143"/>
      <c r="AI7" s="143"/>
      <c r="AJ7" s="143"/>
    </row>
    <row r="8" spans="1:36" s="150" customFormat="1" ht="15.6" customHeight="1" x14ac:dyDescent="0.25">
      <c r="A8" s="145"/>
      <c r="B8" s="25">
        <v>1989</v>
      </c>
      <c r="C8" s="25" t="s">
        <v>39</v>
      </c>
      <c r="D8" s="37" t="s">
        <v>35</v>
      </c>
      <c r="E8" s="98">
        <v>22</v>
      </c>
      <c r="F8" s="30">
        <v>21</v>
      </c>
      <c r="G8" s="25"/>
      <c r="H8" s="75"/>
      <c r="I8" s="25">
        <v>28</v>
      </c>
      <c r="J8" s="25"/>
      <c r="K8" s="75"/>
      <c r="L8" s="25">
        <v>12</v>
      </c>
      <c r="M8" s="25"/>
      <c r="N8" s="75"/>
      <c r="O8" s="25">
        <v>13</v>
      </c>
      <c r="P8" s="25"/>
      <c r="Q8" s="75"/>
      <c r="R8" s="25">
        <f>PRODUCT(F8+I8+L8+O8)</f>
        <v>74</v>
      </c>
      <c r="S8" s="151">
        <v>157</v>
      </c>
      <c r="T8" s="165">
        <v>0.47099999999999997</v>
      </c>
      <c r="U8" s="27"/>
      <c r="V8" s="25">
        <v>1989</v>
      </c>
      <c r="W8" s="25" t="s">
        <v>39</v>
      </c>
      <c r="X8" s="37" t="s">
        <v>35</v>
      </c>
      <c r="Y8" s="152"/>
      <c r="Z8" s="152"/>
      <c r="AA8" s="152"/>
      <c r="AB8" s="152"/>
      <c r="AC8" s="25"/>
      <c r="AD8" s="143"/>
      <c r="AE8" s="143"/>
      <c r="AF8" s="143"/>
      <c r="AG8" s="143"/>
      <c r="AH8" s="143"/>
      <c r="AI8" s="143"/>
      <c r="AJ8" s="143"/>
    </row>
    <row r="9" spans="1:36" s="150" customFormat="1" ht="15.6" customHeight="1" x14ac:dyDescent="0.25">
      <c r="A9" s="145"/>
      <c r="B9" s="25">
        <v>1990</v>
      </c>
      <c r="C9" s="25" t="s">
        <v>41</v>
      </c>
      <c r="D9" s="37" t="s">
        <v>35</v>
      </c>
      <c r="E9" s="98">
        <v>26</v>
      </c>
      <c r="F9" s="30">
        <v>20</v>
      </c>
      <c r="G9" s="25">
        <v>47</v>
      </c>
      <c r="H9" s="75">
        <f>PRODUCT(F9/G9)</f>
        <v>0.42553191489361702</v>
      </c>
      <c r="I9" s="25">
        <v>12</v>
      </c>
      <c r="J9" s="25">
        <v>35</v>
      </c>
      <c r="K9" s="75">
        <f>PRODUCT(I9/J9)</f>
        <v>0.34285714285714286</v>
      </c>
      <c r="L9" s="25">
        <v>16</v>
      </c>
      <c r="M9" s="25">
        <v>34</v>
      </c>
      <c r="N9" s="75">
        <f>PRODUCT(L9/M9)</f>
        <v>0.47058823529411764</v>
      </c>
      <c r="O9" s="25">
        <v>6</v>
      </c>
      <c r="P9" s="25">
        <v>36</v>
      </c>
      <c r="Q9" s="75">
        <f>PRODUCT(O9/P9)</f>
        <v>0.16666666666666666</v>
      </c>
      <c r="R9" s="25">
        <v>54</v>
      </c>
      <c r="S9" s="151">
        <f t="shared" si="0"/>
        <v>152</v>
      </c>
      <c r="T9" s="75">
        <f>PRODUCT(R9/S9)</f>
        <v>0.35526315789473684</v>
      </c>
      <c r="U9" s="27"/>
      <c r="V9" s="25">
        <v>1990</v>
      </c>
      <c r="W9" s="25" t="s">
        <v>41</v>
      </c>
      <c r="X9" s="37" t="s">
        <v>35</v>
      </c>
      <c r="Y9" s="152"/>
      <c r="Z9" s="152"/>
      <c r="AA9" s="152"/>
      <c r="AB9" s="152"/>
      <c r="AC9" s="25"/>
      <c r="AD9" s="143"/>
      <c r="AE9" s="143"/>
      <c r="AF9" s="143"/>
      <c r="AG9" s="143"/>
      <c r="AH9" s="143"/>
      <c r="AI9" s="143"/>
      <c r="AJ9" s="143"/>
    </row>
    <row r="10" spans="1:36" s="150" customFormat="1" ht="15.6" customHeight="1" x14ac:dyDescent="0.25">
      <c r="A10" s="145"/>
      <c r="B10" s="25">
        <v>1991</v>
      </c>
      <c r="C10" s="25" t="s">
        <v>34</v>
      </c>
      <c r="D10" s="37" t="s">
        <v>35</v>
      </c>
      <c r="E10" s="98">
        <v>26</v>
      </c>
      <c r="F10" s="30">
        <v>18</v>
      </c>
      <c r="G10" s="25">
        <v>45</v>
      </c>
      <c r="H10" s="75">
        <f>PRODUCT(F10/G10)</f>
        <v>0.4</v>
      </c>
      <c r="I10" s="25">
        <v>30</v>
      </c>
      <c r="J10" s="25">
        <v>44</v>
      </c>
      <c r="K10" s="75">
        <f>PRODUCT(I10/J10)</f>
        <v>0.68181818181818177</v>
      </c>
      <c r="L10" s="25">
        <v>19</v>
      </c>
      <c r="M10" s="25">
        <v>35</v>
      </c>
      <c r="N10" s="75">
        <f>PRODUCT(L10/M10)</f>
        <v>0.54285714285714282</v>
      </c>
      <c r="O10" s="25">
        <v>9</v>
      </c>
      <c r="P10" s="25">
        <v>28</v>
      </c>
      <c r="Q10" s="75">
        <f>PRODUCT(O10/P10)</f>
        <v>0.32142857142857145</v>
      </c>
      <c r="R10" s="25">
        <f>PRODUCT(F10+I10+L10+O10)</f>
        <v>76</v>
      </c>
      <c r="S10" s="151">
        <f t="shared" si="0"/>
        <v>152</v>
      </c>
      <c r="T10" s="75">
        <f>PRODUCT(R10/S10)</f>
        <v>0.5</v>
      </c>
      <c r="U10" s="27"/>
      <c r="V10" s="25">
        <v>1991</v>
      </c>
      <c r="W10" s="25" t="s">
        <v>34</v>
      </c>
      <c r="X10" s="37" t="s">
        <v>35</v>
      </c>
      <c r="Y10" s="152"/>
      <c r="Z10" s="152"/>
      <c r="AA10" s="152"/>
      <c r="AB10" s="152"/>
      <c r="AC10" s="25"/>
      <c r="AD10" s="143"/>
      <c r="AE10" s="143"/>
      <c r="AF10" s="143"/>
      <c r="AG10" s="143"/>
      <c r="AH10" s="143"/>
      <c r="AI10" s="143"/>
      <c r="AJ10" s="143"/>
    </row>
    <row r="11" spans="1:36" s="150" customFormat="1" ht="15.6" customHeight="1" x14ac:dyDescent="0.25">
      <c r="A11" s="145"/>
      <c r="B11" s="25">
        <v>1992</v>
      </c>
      <c r="C11" s="25" t="s">
        <v>40</v>
      </c>
      <c r="D11" s="37" t="s">
        <v>35</v>
      </c>
      <c r="E11" s="98">
        <v>26</v>
      </c>
      <c r="F11" s="30">
        <v>15</v>
      </c>
      <c r="G11" s="25">
        <v>48</v>
      </c>
      <c r="H11" s="75">
        <f>PRODUCT(F11/G11)</f>
        <v>0.3125</v>
      </c>
      <c r="I11" s="25">
        <v>23</v>
      </c>
      <c r="J11" s="25">
        <v>44</v>
      </c>
      <c r="K11" s="75">
        <f>PRODUCT(I11/J11)</f>
        <v>0.52272727272727271</v>
      </c>
      <c r="L11" s="25">
        <v>27</v>
      </c>
      <c r="M11" s="25">
        <v>39</v>
      </c>
      <c r="N11" s="75">
        <f>PRODUCT(L11/M11)</f>
        <v>0.69230769230769229</v>
      </c>
      <c r="O11" s="25">
        <v>7</v>
      </c>
      <c r="P11" s="25">
        <v>28</v>
      </c>
      <c r="Q11" s="75">
        <f>PRODUCT(O11/P11)</f>
        <v>0.25</v>
      </c>
      <c r="R11" s="25">
        <v>72</v>
      </c>
      <c r="S11" s="151">
        <f t="shared" si="0"/>
        <v>159</v>
      </c>
      <c r="T11" s="26">
        <v>0.45300000000000001</v>
      </c>
      <c r="U11" s="27"/>
      <c r="V11" s="25">
        <v>1992</v>
      </c>
      <c r="W11" s="25" t="s">
        <v>40</v>
      </c>
      <c r="X11" s="37" t="s">
        <v>35</v>
      </c>
      <c r="Y11" s="152"/>
      <c r="Z11" s="152"/>
      <c r="AA11" s="152"/>
      <c r="AB11" s="152"/>
      <c r="AC11" s="25"/>
      <c r="AD11" s="143"/>
      <c r="AE11" s="143"/>
      <c r="AF11" s="143"/>
      <c r="AG11" s="143"/>
      <c r="AH11" s="143"/>
      <c r="AI11" s="143"/>
      <c r="AJ11" s="143"/>
    </row>
    <row r="12" spans="1:36" s="150" customFormat="1" ht="15.6" customHeight="1" x14ac:dyDescent="0.25">
      <c r="A12" s="145"/>
      <c r="B12" s="15" t="s">
        <v>7</v>
      </c>
      <c r="C12" s="16"/>
      <c r="D12" s="14"/>
      <c r="E12" s="17">
        <f>SUM(E4:E11)</f>
        <v>145</v>
      </c>
      <c r="F12" s="17">
        <f>SUM(F4:F11)-38</f>
        <v>65</v>
      </c>
      <c r="G12" s="17">
        <f>SUM(G4:G11)</f>
        <v>170</v>
      </c>
      <c r="H12" s="153">
        <f>PRODUCT(F12/G12)</f>
        <v>0.38235294117647056</v>
      </c>
      <c r="I12" s="17">
        <f>SUM(I4:I11)-59</f>
        <v>79</v>
      </c>
      <c r="J12" s="17">
        <f>SUM(J4:J11)</f>
        <v>159</v>
      </c>
      <c r="K12" s="153">
        <f>PRODUCT(I12/J12)</f>
        <v>0.49685534591194969</v>
      </c>
      <c r="L12" s="17">
        <f>SUM(L4:L11)-27</f>
        <v>79</v>
      </c>
      <c r="M12" s="17">
        <f>SUM(M4:M11)</f>
        <v>143</v>
      </c>
      <c r="N12" s="153">
        <f>PRODUCT(L12/M12)</f>
        <v>0.55244755244755239</v>
      </c>
      <c r="O12" s="17">
        <f>SUM(O4:O11)-24</f>
        <v>31</v>
      </c>
      <c r="P12" s="17">
        <f>SUM(P4:P11)</f>
        <v>119</v>
      </c>
      <c r="Q12" s="153">
        <f>PRODUCT(O12/P12)</f>
        <v>0.26050420168067229</v>
      </c>
      <c r="R12" s="17">
        <f>SUM(R4:R11)</f>
        <v>402</v>
      </c>
      <c r="S12" s="17">
        <f>SUM(S4:S11)</f>
        <v>889</v>
      </c>
      <c r="T12" s="153">
        <f>PRODUCT(R12/S12)</f>
        <v>0.45219347581552305</v>
      </c>
      <c r="U12" s="27"/>
      <c r="V12" s="16"/>
      <c r="W12" s="13"/>
      <c r="X12" s="73"/>
      <c r="Y12" s="13"/>
      <c r="Z12" s="13"/>
      <c r="AA12" s="13"/>
      <c r="AB12" s="13"/>
      <c r="AC12" s="14"/>
      <c r="AD12" s="143"/>
      <c r="AE12" s="143"/>
      <c r="AF12" s="143"/>
      <c r="AG12" s="143"/>
      <c r="AH12" s="143"/>
      <c r="AI12" s="143"/>
      <c r="AJ12" s="143"/>
    </row>
    <row r="13" spans="1:36" s="150" customFormat="1" ht="15.6" customHeight="1" x14ac:dyDescent="0.25">
      <c r="A13" s="154"/>
      <c r="B13" s="143"/>
      <c r="C13" s="143"/>
      <c r="D13" s="143"/>
      <c r="E13" s="27"/>
      <c r="F13" s="143"/>
      <c r="G13" s="143"/>
      <c r="H13" s="155"/>
      <c r="I13" s="143"/>
      <c r="J13" s="143"/>
      <c r="K13" s="156"/>
      <c r="L13" s="143"/>
      <c r="M13" s="143"/>
      <c r="N13" s="143"/>
      <c r="O13" s="143"/>
      <c r="P13" s="143"/>
      <c r="Q13" s="143"/>
      <c r="R13" s="143"/>
      <c r="S13" s="143"/>
      <c r="T13" s="143"/>
      <c r="U13" s="27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</row>
    <row r="14" spans="1:36" ht="15.6" customHeight="1" x14ac:dyDescent="0.25">
      <c r="A14" s="145"/>
      <c r="B14" s="9" t="s">
        <v>94</v>
      </c>
      <c r="C14" s="10"/>
      <c r="D14" s="139"/>
      <c r="E14" s="10"/>
      <c r="F14" s="87"/>
      <c r="G14" s="88"/>
      <c r="H14" s="10"/>
      <c r="I14" s="87"/>
      <c r="J14" s="88"/>
      <c r="K14" s="10"/>
      <c r="L14" s="87"/>
      <c r="M14" s="88"/>
      <c r="N14" s="10"/>
      <c r="O14" s="87"/>
      <c r="P14" s="88"/>
      <c r="Q14" s="10"/>
      <c r="R14" s="87"/>
      <c r="S14" s="88"/>
      <c r="T14" s="28"/>
      <c r="U14" s="143"/>
      <c r="V14" s="9" t="s">
        <v>91</v>
      </c>
      <c r="W14" s="10"/>
      <c r="X14" s="139"/>
      <c r="Y14" s="88"/>
      <c r="Z14" s="88"/>
      <c r="AA14" s="88"/>
      <c r="AB14" s="88"/>
      <c r="AC14" s="142"/>
      <c r="AD14" s="143"/>
      <c r="AE14" s="143"/>
      <c r="AF14" s="143"/>
      <c r="AG14" s="143"/>
      <c r="AH14" s="143"/>
      <c r="AI14" s="143"/>
      <c r="AJ14" s="143"/>
    </row>
    <row r="15" spans="1:36" s="150" customFormat="1" ht="15.6" customHeight="1" x14ac:dyDescent="0.25">
      <c r="A15" s="145"/>
      <c r="B15" s="16"/>
      <c r="C15" s="13"/>
      <c r="D15" s="146"/>
      <c r="E15" s="133"/>
      <c r="F15" s="147"/>
      <c r="G15" s="133" t="s">
        <v>18</v>
      </c>
      <c r="H15" s="148"/>
      <c r="I15" s="147"/>
      <c r="J15" s="133" t="s">
        <v>19</v>
      </c>
      <c r="K15" s="149"/>
      <c r="L15" s="147"/>
      <c r="M15" s="133" t="s">
        <v>20</v>
      </c>
      <c r="N15" s="134"/>
      <c r="O15" s="147"/>
      <c r="P15" s="133" t="s">
        <v>21</v>
      </c>
      <c r="Q15" s="134"/>
      <c r="R15" s="147"/>
      <c r="S15" s="133" t="s">
        <v>7</v>
      </c>
      <c r="T15" s="134"/>
      <c r="U15" s="27"/>
      <c r="V15" s="16"/>
      <c r="W15" s="13"/>
      <c r="X15" s="73"/>
      <c r="Y15" s="13"/>
      <c r="Z15" s="13"/>
      <c r="AA15" s="13"/>
      <c r="AB15" s="13"/>
      <c r="AC15" s="14"/>
      <c r="AD15" s="143"/>
      <c r="AE15" s="143"/>
      <c r="AF15" s="143"/>
      <c r="AG15" s="143"/>
      <c r="AH15" s="143"/>
      <c r="AI15" s="143"/>
      <c r="AJ15" s="143"/>
    </row>
    <row r="16" spans="1:36" ht="15.6" customHeight="1" x14ac:dyDescent="0.25">
      <c r="A16" s="145"/>
      <c r="B16" s="16" t="s">
        <v>0</v>
      </c>
      <c r="C16" s="13" t="s">
        <v>4</v>
      </c>
      <c r="D16" s="146" t="s">
        <v>1</v>
      </c>
      <c r="E16" s="13" t="s">
        <v>3</v>
      </c>
      <c r="F16" s="16" t="s">
        <v>17</v>
      </c>
      <c r="G16" s="13" t="s">
        <v>92</v>
      </c>
      <c r="H16" s="86" t="s">
        <v>93</v>
      </c>
      <c r="I16" s="16" t="s">
        <v>17</v>
      </c>
      <c r="J16" s="13" t="s">
        <v>92</v>
      </c>
      <c r="K16" s="86" t="s">
        <v>93</v>
      </c>
      <c r="L16" s="16" t="s">
        <v>17</v>
      </c>
      <c r="M16" s="13" t="s">
        <v>92</v>
      </c>
      <c r="N16" s="86" t="s">
        <v>93</v>
      </c>
      <c r="O16" s="16" t="s">
        <v>17</v>
      </c>
      <c r="P16" s="13" t="s">
        <v>92</v>
      </c>
      <c r="Q16" s="86" t="s">
        <v>93</v>
      </c>
      <c r="R16" s="16" t="s">
        <v>17</v>
      </c>
      <c r="S16" s="13" t="s">
        <v>92</v>
      </c>
      <c r="T16" s="86" t="s">
        <v>93</v>
      </c>
      <c r="U16" s="27"/>
      <c r="V16" s="16" t="s">
        <v>0</v>
      </c>
      <c r="W16" s="13" t="s">
        <v>4</v>
      </c>
      <c r="X16" s="146" t="s">
        <v>1</v>
      </c>
      <c r="Y16" s="16" t="s">
        <v>18</v>
      </c>
      <c r="Z16" s="13" t="s">
        <v>19</v>
      </c>
      <c r="AA16" s="13" t="s">
        <v>20</v>
      </c>
      <c r="AB16" s="13" t="s">
        <v>21</v>
      </c>
      <c r="AC16" s="14" t="s">
        <v>17</v>
      </c>
      <c r="AD16" s="143"/>
      <c r="AE16" s="143"/>
      <c r="AF16" s="143"/>
      <c r="AG16" s="143"/>
      <c r="AH16" s="143"/>
      <c r="AI16" s="143"/>
      <c r="AJ16" s="143"/>
    </row>
    <row r="17" spans="1:36" ht="15.6" customHeight="1" x14ac:dyDescent="0.25">
      <c r="A17" s="145"/>
      <c r="B17" s="25">
        <v>1985</v>
      </c>
      <c r="C17" s="25" t="s">
        <v>34</v>
      </c>
      <c r="D17" s="37" t="s">
        <v>35</v>
      </c>
      <c r="E17" s="98"/>
      <c r="F17" s="37"/>
      <c r="G17" s="37"/>
      <c r="H17" s="26"/>
      <c r="I17" s="25"/>
      <c r="J17" s="25"/>
      <c r="K17" s="26"/>
      <c r="L17" s="25"/>
      <c r="M17" s="25"/>
      <c r="N17" s="26"/>
      <c r="O17" s="25"/>
      <c r="P17" s="25"/>
      <c r="Q17" s="26"/>
      <c r="R17" s="25"/>
      <c r="S17" s="151"/>
      <c r="T17" s="75"/>
      <c r="U17" s="27"/>
      <c r="V17" s="25">
        <v>1985</v>
      </c>
      <c r="W17" s="25" t="s">
        <v>34</v>
      </c>
      <c r="X17" s="37" t="s">
        <v>35</v>
      </c>
      <c r="Y17" s="152"/>
      <c r="Z17" s="152"/>
      <c r="AA17" s="152"/>
      <c r="AB17" s="152"/>
      <c r="AC17" s="25"/>
      <c r="AD17" s="143"/>
      <c r="AE17" s="143"/>
      <c r="AF17" s="143"/>
      <c r="AG17" s="143"/>
      <c r="AH17" s="143"/>
      <c r="AI17" s="143"/>
      <c r="AJ17" s="143"/>
    </row>
    <row r="18" spans="1:36" ht="15.6" customHeight="1" x14ac:dyDescent="0.25">
      <c r="A18" s="145"/>
      <c r="B18" s="25">
        <v>1986</v>
      </c>
      <c r="C18" s="25"/>
      <c r="D18" s="37"/>
      <c r="E18" s="98"/>
      <c r="F18" s="37"/>
      <c r="G18" s="37"/>
      <c r="H18" s="26"/>
      <c r="I18" s="25"/>
      <c r="J18" s="25"/>
      <c r="K18" s="26"/>
      <c r="L18" s="25"/>
      <c r="M18" s="25"/>
      <c r="N18" s="26"/>
      <c r="O18" s="25"/>
      <c r="P18" s="25"/>
      <c r="Q18" s="26"/>
      <c r="R18" s="25"/>
      <c r="S18" s="151"/>
      <c r="T18" s="75"/>
      <c r="U18" s="27"/>
      <c r="V18" s="25">
        <v>1986</v>
      </c>
      <c r="W18" s="25"/>
      <c r="X18" s="37"/>
      <c r="Y18" s="152"/>
      <c r="Z18" s="152"/>
      <c r="AA18" s="152"/>
      <c r="AB18" s="152"/>
      <c r="AC18" s="25"/>
      <c r="AD18" s="143"/>
      <c r="AE18" s="143"/>
      <c r="AF18" s="143"/>
      <c r="AG18" s="143"/>
      <c r="AH18" s="143"/>
      <c r="AI18" s="143"/>
      <c r="AJ18" s="143"/>
    </row>
    <row r="19" spans="1:36" ht="15.6" customHeight="1" x14ac:dyDescent="0.25">
      <c r="A19" s="145"/>
      <c r="B19" s="25">
        <v>1987</v>
      </c>
      <c r="C19" s="25" t="s">
        <v>38</v>
      </c>
      <c r="D19" s="37" t="s">
        <v>35</v>
      </c>
      <c r="E19" s="98"/>
      <c r="F19" s="37"/>
      <c r="G19" s="37"/>
      <c r="H19" s="26"/>
      <c r="I19" s="25"/>
      <c r="J19" s="25"/>
      <c r="K19" s="26"/>
      <c r="L19" s="25"/>
      <c r="M19" s="25"/>
      <c r="N19" s="26"/>
      <c r="O19" s="25"/>
      <c r="P19" s="25"/>
      <c r="Q19" s="26"/>
      <c r="R19" s="25"/>
      <c r="S19" s="151"/>
      <c r="T19" s="75"/>
      <c r="U19" s="27"/>
      <c r="V19" s="25">
        <v>1987</v>
      </c>
      <c r="W19" s="25" t="s">
        <v>38</v>
      </c>
      <c r="X19" s="37" t="s">
        <v>35</v>
      </c>
      <c r="Y19" s="152"/>
      <c r="Z19" s="152"/>
      <c r="AA19" s="152"/>
      <c r="AB19" s="152"/>
      <c r="AC19" s="25"/>
      <c r="AD19" s="143"/>
      <c r="AE19" s="143"/>
      <c r="AF19" s="143"/>
      <c r="AG19" s="143"/>
      <c r="AH19" s="143"/>
      <c r="AI19" s="143"/>
      <c r="AJ19" s="143"/>
    </row>
    <row r="20" spans="1:36" ht="15.6" customHeight="1" x14ac:dyDescent="0.25">
      <c r="A20" s="145"/>
      <c r="B20" s="25">
        <v>1988</v>
      </c>
      <c r="C20" s="25" t="s">
        <v>39</v>
      </c>
      <c r="D20" s="37" t="s">
        <v>35</v>
      </c>
      <c r="E20" s="98">
        <v>6</v>
      </c>
      <c r="F20" s="30">
        <v>4</v>
      </c>
      <c r="G20" s="25">
        <v>11</v>
      </c>
      <c r="H20" s="75">
        <v>0.36363636363636365</v>
      </c>
      <c r="I20" s="25">
        <v>5</v>
      </c>
      <c r="J20" s="25">
        <v>10</v>
      </c>
      <c r="K20" s="75">
        <v>0.5</v>
      </c>
      <c r="L20" s="25">
        <v>1</v>
      </c>
      <c r="M20" s="25">
        <v>5</v>
      </c>
      <c r="N20" s="75">
        <v>0.2</v>
      </c>
      <c r="O20" s="25">
        <v>2</v>
      </c>
      <c r="P20" s="25">
        <v>8</v>
      </c>
      <c r="Q20" s="75">
        <v>0.25</v>
      </c>
      <c r="R20" s="25">
        <v>12</v>
      </c>
      <c r="S20" s="25">
        <v>34</v>
      </c>
      <c r="T20" s="75">
        <v>0.35294117647058826</v>
      </c>
      <c r="U20" s="27"/>
      <c r="V20" s="25">
        <v>1988</v>
      </c>
      <c r="W20" s="25" t="s">
        <v>39</v>
      </c>
      <c r="X20" s="37" t="s">
        <v>35</v>
      </c>
      <c r="Y20" s="152"/>
      <c r="Z20" s="152" t="s">
        <v>100</v>
      </c>
      <c r="AA20" s="152"/>
      <c r="AB20" s="152" t="s">
        <v>101</v>
      </c>
      <c r="AC20" s="25"/>
      <c r="AD20" s="143"/>
      <c r="AE20" s="143"/>
      <c r="AF20" s="143"/>
      <c r="AG20" s="143"/>
      <c r="AH20" s="143"/>
      <c r="AI20" s="143"/>
      <c r="AJ20" s="143"/>
    </row>
    <row r="21" spans="1:36" ht="15.6" customHeight="1" x14ac:dyDescent="0.25">
      <c r="A21" s="145"/>
      <c r="B21" s="25">
        <v>1989</v>
      </c>
      <c r="C21" s="25" t="s">
        <v>40</v>
      </c>
      <c r="D21" s="37" t="s">
        <v>35</v>
      </c>
      <c r="E21" s="98">
        <v>2</v>
      </c>
      <c r="F21" s="30">
        <v>0</v>
      </c>
      <c r="G21" s="25">
        <v>0</v>
      </c>
      <c r="H21" s="75">
        <v>0</v>
      </c>
      <c r="I21" s="25">
        <v>3</v>
      </c>
      <c r="J21" s="25">
        <v>4</v>
      </c>
      <c r="K21" s="75">
        <v>0.75</v>
      </c>
      <c r="L21" s="25">
        <v>2</v>
      </c>
      <c r="M21" s="25">
        <v>3</v>
      </c>
      <c r="N21" s="75">
        <v>0.66666666666666663</v>
      </c>
      <c r="O21" s="25">
        <v>1</v>
      </c>
      <c r="P21" s="25">
        <v>5</v>
      </c>
      <c r="Q21" s="75">
        <v>0.2</v>
      </c>
      <c r="R21" s="25">
        <v>6</v>
      </c>
      <c r="S21" s="25">
        <v>12</v>
      </c>
      <c r="T21" s="75">
        <v>0.5</v>
      </c>
      <c r="U21" s="27"/>
      <c r="V21" s="25">
        <v>1989</v>
      </c>
      <c r="W21" s="25" t="s">
        <v>40</v>
      </c>
      <c r="X21" s="37" t="s">
        <v>35</v>
      </c>
      <c r="Y21" s="152"/>
      <c r="Z21" s="152"/>
      <c r="AA21" s="152"/>
      <c r="AB21" s="152"/>
      <c r="AC21" s="25"/>
      <c r="AD21" s="143"/>
      <c r="AE21" s="143"/>
      <c r="AF21" s="143"/>
      <c r="AG21" s="143"/>
      <c r="AH21" s="143"/>
      <c r="AI21" s="143"/>
      <c r="AJ21" s="143"/>
    </row>
    <row r="22" spans="1:36" ht="15.6" customHeight="1" x14ac:dyDescent="0.25">
      <c r="A22" s="145"/>
      <c r="B22" s="25">
        <v>1990</v>
      </c>
      <c r="C22" s="25" t="s">
        <v>41</v>
      </c>
      <c r="D22" s="37" t="s">
        <v>35</v>
      </c>
      <c r="E22" s="98">
        <v>7</v>
      </c>
      <c r="F22" s="30">
        <v>6</v>
      </c>
      <c r="G22" s="25">
        <v>15</v>
      </c>
      <c r="H22" s="75">
        <v>0.4</v>
      </c>
      <c r="I22" s="25">
        <v>5</v>
      </c>
      <c r="J22" s="25">
        <v>11</v>
      </c>
      <c r="K22" s="75">
        <v>0.45454545454545453</v>
      </c>
      <c r="L22" s="25">
        <v>6</v>
      </c>
      <c r="M22" s="25">
        <v>11</v>
      </c>
      <c r="N22" s="75">
        <v>0.54545454545454541</v>
      </c>
      <c r="O22" s="25">
        <v>1</v>
      </c>
      <c r="P22" s="25">
        <v>5</v>
      </c>
      <c r="Q22" s="75">
        <v>0.2</v>
      </c>
      <c r="R22" s="25">
        <v>18</v>
      </c>
      <c r="S22" s="25">
        <v>42</v>
      </c>
      <c r="T22" s="75">
        <v>0.42857142857142855</v>
      </c>
      <c r="U22" s="27"/>
      <c r="V22" s="25">
        <v>1990</v>
      </c>
      <c r="W22" s="25" t="s">
        <v>41</v>
      </c>
      <c r="X22" s="37" t="s">
        <v>35</v>
      </c>
      <c r="Y22" s="152" t="s">
        <v>102</v>
      </c>
      <c r="Z22" s="152" t="s">
        <v>100</v>
      </c>
      <c r="AA22" s="152" t="s">
        <v>103</v>
      </c>
      <c r="AB22" s="152"/>
      <c r="AC22" s="25"/>
      <c r="AD22" s="143"/>
      <c r="AE22" s="143"/>
      <c r="AF22" s="143"/>
      <c r="AG22" s="143"/>
      <c r="AH22" s="143"/>
      <c r="AI22" s="143"/>
      <c r="AJ22" s="143"/>
    </row>
    <row r="23" spans="1:36" ht="15.6" customHeight="1" x14ac:dyDescent="0.25">
      <c r="A23" s="145"/>
      <c r="B23" s="25">
        <v>1991</v>
      </c>
      <c r="C23" s="25" t="s">
        <v>34</v>
      </c>
      <c r="D23" s="37" t="s">
        <v>35</v>
      </c>
      <c r="E23" s="98"/>
      <c r="F23" s="30"/>
      <c r="G23" s="25"/>
      <c r="H23" s="75"/>
      <c r="I23" s="25"/>
      <c r="J23" s="25"/>
      <c r="K23" s="75"/>
      <c r="L23" s="25"/>
      <c r="M23" s="25"/>
      <c r="N23" s="75"/>
      <c r="O23" s="25"/>
      <c r="P23" s="25"/>
      <c r="Q23" s="75"/>
      <c r="R23" s="25"/>
      <c r="S23" s="25"/>
      <c r="T23" s="75"/>
      <c r="U23" s="27"/>
      <c r="V23" s="25">
        <v>1991</v>
      </c>
      <c r="W23" s="25" t="s">
        <v>34</v>
      </c>
      <c r="X23" s="37" t="s">
        <v>35</v>
      </c>
      <c r="Y23" s="152"/>
      <c r="Z23" s="152"/>
      <c r="AA23" s="152"/>
      <c r="AB23" s="152"/>
      <c r="AC23" s="25"/>
      <c r="AD23" s="143"/>
      <c r="AE23" s="143"/>
      <c r="AF23" s="143"/>
      <c r="AG23" s="143"/>
      <c r="AH23" s="143"/>
      <c r="AI23" s="143"/>
      <c r="AJ23" s="143"/>
    </row>
    <row r="24" spans="1:36" ht="15.6" customHeight="1" x14ac:dyDescent="0.25">
      <c r="A24" s="145"/>
      <c r="B24" s="25">
        <v>1992</v>
      </c>
      <c r="C24" s="25" t="s">
        <v>42</v>
      </c>
      <c r="D24" s="37" t="s">
        <v>35</v>
      </c>
      <c r="E24" s="98">
        <v>2</v>
      </c>
      <c r="F24" s="30">
        <v>2</v>
      </c>
      <c r="G24" s="25">
        <v>6</v>
      </c>
      <c r="H24" s="75">
        <v>0.33333333333333331</v>
      </c>
      <c r="I24" s="25">
        <v>3</v>
      </c>
      <c r="J24" s="25">
        <v>5</v>
      </c>
      <c r="K24" s="75">
        <v>0.6</v>
      </c>
      <c r="L24" s="25">
        <v>1</v>
      </c>
      <c r="M24" s="25">
        <v>4</v>
      </c>
      <c r="N24" s="75">
        <v>0.25</v>
      </c>
      <c r="O24" s="25">
        <v>0</v>
      </c>
      <c r="P24" s="25">
        <v>0</v>
      </c>
      <c r="Q24" s="75">
        <v>0</v>
      </c>
      <c r="R24" s="25">
        <v>6</v>
      </c>
      <c r="S24" s="25">
        <v>15</v>
      </c>
      <c r="T24" s="75">
        <v>0.4</v>
      </c>
      <c r="U24" s="27"/>
      <c r="V24" s="25">
        <v>1992</v>
      </c>
      <c r="W24" s="25" t="s">
        <v>42</v>
      </c>
      <c r="X24" s="37" t="s">
        <v>35</v>
      </c>
      <c r="Y24" s="152"/>
      <c r="Z24" s="152"/>
      <c r="AA24" s="152"/>
      <c r="AB24" s="152"/>
      <c r="AC24" s="25"/>
      <c r="AD24" s="143"/>
      <c r="AE24" s="143"/>
      <c r="AF24" s="143"/>
      <c r="AG24" s="143"/>
      <c r="AH24" s="143"/>
      <c r="AI24" s="143"/>
      <c r="AJ24" s="143"/>
    </row>
    <row r="25" spans="1:36" ht="15.6" customHeight="1" x14ac:dyDescent="0.25">
      <c r="A25" s="145"/>
      <c r="B25" s="15" t="s">
        <v>7</v>
      </c>
      <c r="C25" s="16"/>
      <c r="D25" s="14"/>
      <c r="E25" s="17">
        <f>SUM(E15:E24)</f>
        <v>17</v>
      </c>
      <c r="F25" s="17">
        <f>SUM(F17:F24)</f>
        <v>12</v>
      </c>
      <c r="G25" s="17">
        <f>SUM(G17:G24)</f>
        <v>32</v>
      </c>
      <c r="H25" s="153">
        <f>PRODUCT(F25/G25)</f>
        <v>0.375</v>
      </c>
      <c r="I25" s="17">
        <f>SUM(I17:I24)</f>
        <v>16</v>
      </c>
      <c r="J25" s="17">
        <f>SUM(J17:J24)</f>
        <v>30</v>
      </c>
      <c r="K25" s="153">
        <f>PRODUCT(I25/J25)</f>
        <v>0.53333333333333333</v>
      </c>
      <c r="L25" s="17">
        <f>SUM(L17:L24)</f>
        <v>10</v>
      </c>
      <c r="M25" s="17">
        <f>SUM(M17:M24)</f>
        <v>23</v>
      </c>
      <c r="N25" s="153">
        <f>PRODUCT(L25/M25)</f>
        <v>0.43478260869565216</v>
      </c>
      <c r="O25" s="17">
        <f>SUM(O17:O24)</f>
        <v>4</v>
      </c>
      <c r="P25" s="17">
        <f>SUM(P17:P24)</f>
        <v>18</v>
      </c>
      <c r="Q25" s="153">
        <f>PRODUCT(O25/P25)</f>
        <v>0.22222222222222221</v>
      </c>
      <c r="R25" s="17">
        <f>SUM(R17:R24)</f>
        <v>42</v>
      </c>
      <c r="S25" s="17">
        <f>SUM(S17:S24)</f>
        <v>103</v>
      </c>
      <c r="T25" s="153">
        <f>PRODUCT(R25/S25)</f>
        <v>0.40776699029126212</v>
      </c>
      <c r="U25" s="143"/>
      <c r="V25" s="16"/>
      <c r="W25" s="13"/>
      <c r="X25" s="73"/>
      <c r="Y25" s="13"/>
      <c r="Z25" s="13"/>
      <c r="AA25" s="13"/>
      <c r="AB25" s="13"/>
      <c r="AC25" s="14"/>
      <c r="AD25" s="143"/>
      <c r="AE25" s="143"/>
      <c r="AF25" s="143"/>
      <c r="AG25" s="143"/>
      <c r="AH25" s="143"/>
      <c r="AI25" s="143"/>
      <c r="AJ25" s="143"/>
    </row>
    <row r="26" spans="1:36" ht="15.6" customHeight="1" x14ac:dyDescent="0.25">
      <c r="A26" s="145"/>
      <c r="B26" s="143"/>
      <c r="C26" s="143"/>
      <c r="D26" s="143"/>
      <c r="E26" s="27"/>
      <c r="F26" s="143"/>
      <c r="G26" s="143"/>
      <c r="H26" s="155"/>
      <c r="I26" s="143"/>
      <c r="J26" s="143"/>
      <c r="K26" s="156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15.6" customHeight="1" x14ac:dyDescent="0.25">
      <c r="A27" s="145"/>
      <c r="B27" s="9" t="s">
        <v>95</v>
      </c>
      <c r="C27" s="10"/>
      <c r="D27" s="139"/>
      <c r="E27" s="10"/>
      <c r="F27" s="87"/>
      <c r="G27" s="88"/>
      <c r="H27" s="10"/>
      <c r="I27" s="87"/>
      <c r="J27" s="88"/>
      <c r="K27" s="10"/>
      <c r="L27" s="87"/>
      <c r="M27" s="88"/>
      <c r="N27" s="10"/>
      <c r="O27" s="87"/>
      <c r="P27" s="88"/>
      <c r="Q27" s="10"/>
      <c r="R27" s="87"/>
      <c r="S27" s="88"/>
      <c r="T27" s="28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15.6" customHeight="1" x14ac:dyDescent="0.25">
      <c r="A28" s="145"/>
      <c r="B28" s="16"/>
      <c r="C28" s="13"/>
      <c r="D28" s="146"/>
      <c r="E28" s="133"/>
      <c r="F28" s="147"/>
      <c r="G28" s="133" t="s">
        <v>18</v>
      </c>
      <c r="H28" s="148"/>
      <c r="I28" s="147"/>
      <c r="J28" s="133" t="s">
        <v>19</v>
      </c>
      <c r="K28" s="149"/>
      <c r="L28" s="147"/>
      <c r="M28" s="133" t="s">
        <v>20</v>
      </c>
      <c r="N28" s="134"/>
      <c r="O28" s="147"/>
      <c r="P28" s="133" t="s">
        <v>21</v>
      </c>
      <c r="Q28" s="134"/>
      <c r="R28" s="147"/>
      <c r="S28" s="133" t="s">
        <v>7</v>
      </c>
      <c r="T28" s="134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.6" customHeight="1" x14ac:dyDescent="0.25">
      <c r="A29" s="145"/>
      <c r="B29" s="21"/>
      <c r="C29" s="13"/>
      <c r="D29" s="146"/>
      <c r="E29" s="13" t="s">
        <v>3</v>
      </c>
      <c r="F29" s="16" t="s">
        <v>17</v>
      </c>
      <c r="G29" s="13" t="s">
        <v>92</v>
      </c>
      <c r="H29" s="86" t="s">
        <v>93</v>
      </c>
      <c r="I29" s="16" t="s">
        <v>17</v>
      </c>
      <c r="J29" s="13" t="s">
        <v>92</v>
      </c>
      <c r="K29" s="86" t="s">
        <v>93</v>
      </c>
      <c r="L29" s="16" t="s">
        <v>17</v>
      </c>
      <c r="M29" s="13" t="s">
        <v>92</v>
      </c>
      <c r="N29" s="86" t="s">
        <v>93</v>
      </c>
      <c r="O29" s="16" t="s">
        <v>17</v>
      </c>
      <c r="P29" s="13" t="s">
        <v>92</v>
      </c>
      <c r="Q29" s="86" t="s">
        <v>93</v>
      </c>
      <c r="R29" s="16" t="s">
        <v>17</v>
      </c>
      <c r="S29" s="13" t="s">
        <v>92</v>
      </c>
      <c r="T29" s="86" t="s">
        <v>93</v>
      </c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15.6" customHeight="1" x14ac:dyDescent="0.25">
      <c r="A30" s="145"/>
      <c r="B30" s="15" t="s">
        <v>96</v>
      </c>
      <c r="C30" s="16"/>
      <c r="D30" s="14"/>
      <c r="E30" s="14">
        <f>PRODUCT(E12)</f>
        <v>145</v>
      </c>
      <c r="F30" s="17">
        <f>PRODUCT(F12)</f>
        <v>65</v>
      </c>
      <c r="G30" s="17">
        <f>PRODUCT(G12)</f>
        <v>170</v>
      </c>
      <c r="H30" s="153">
        <f>PRODUCT(H12)</f>
        <v>0.38235294117647056</v>
      </c>
      <c r="I30" s="17">
        <f>PRODUCT(I12)</f>
        <v>79</v>
      </c>
      <c r="J30" s="17">
        <f>PRODUCT(J12)</f>
        <v>159</v>
      </c>
      <c r="K30" s="153">
        <f>PRODUCT(K12)</f>
        <v>0.49685534591194969</v>
      </c>
      <c r="L30" s="17">
        <f>PRODUCT(L12)</f>
        <v>79</v>
      </c>
      <c r="M30" s="17">
        <f>PRODUCT(M12)</f>
        <v>143</v>
      </c>
      <c r="N30" s="153">
        <f>PRODUCT(N12)</f>
        <v>0.55244755244755239</v>
      </c>
      <c r="O30" s="17">
        <f>PRODUCT(O12)</f>
        <v>31</v>
      </c>
      <c r="P30" s="17">
        <f>PRODUCT(P12)</f>
        <v>119</v>
      </c>
      <c r="Q30" s="153">
        <f>PRODUCT(Q12)</f>
        <v>0.26050420168067229</v>
      </c>
      <c r="R30" s="17">
        <f>PRODUCT(R12)</f>
        <v>402</v>
      </c>
      <c r="S30" s="17">
        <f>PRODUCT(S12)</f>
        <v>889</v>
      </c>
      <c r="T30" s="153">
        <f>PRODUCT(T12)</f>
        <v>0.45219347581552305</v>
      </c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15.6" customHeight="1" x14ac:dyDescent="0.25">
      <c r="A31" s="145"/>
      <c r="B31" s="15" t="s">
        <v>97</v>
      </c>
      <c r="C31" s="16"/>
      <c r="D31" s="14"/>
      <c r="E31" s="14">
        <f>PRODUCT(E25)</f>
        <v>17</v>
      </c>
      <c r="F31" s="17">
        <f t="shared" ref="F31:T31" si="1">PRODUCT(F25)</f>
        <v>12</v>
      </c>
      <c r="G31" s="17">
        <f t="shared" si="1"/>
        <v>32</v>
      </c>
      <c r="H31" s="153">
        <f t="shared" si="1"/>
        <v>0.375</v>
      </c>
      <c r="I31" s="17">
        <f t="shared" si="1"/>
        <v>16</v>
      </c>
      <c r="J31" s="17">
        <f t="shared" si="1"/>
        <v>30</v>
      </c>
      <c r="K31" s="153">
        <f t="shared" si="1"/>
        <v>0.53333333333333333</v>
      </c>
      <c r="L31" s="17">
        <f t="shared" si="1"/>
        <v>10</v>
      </c>
      <c r="M31" s="17">
        <f t="shared" si="1"/>
        <v>23</v>
      </c>
      <c r="N31" s="153">
        <f t="shared" si="1"/>
        <v>0.43478260869565216</v>
      </c>
      <c r="O31" s="17">
        <f t="shared" si="1"/>
        <v>4</v>
      </c>
      <c r="P31" s="17">
        <f t="shared" si="1"/>
        <v>18</v>
      </c>
      <c r="Q31" s="153">
        <f t="shared" si="1"/>
        <v>0.22222222222222221</v>
      </c>
      <c r="R31" s="17">
        <f t="shared" si="1"/>
        <v>42</v>
      </c>
      <c r="S31" s="17">
        <f t="shared" si="1"/>
        <v>103</v>
      </c>
      <c r="T31" s="153">
        <f t="shared" si="1"/>
        <v>0.40776699029126212</v>
      </c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15.6" customHeight="1" x14ac:dyDescent="0.25">
      <c r="A32" s="145"/>
      <c r="B32" s="143"/>
      <c r="C32" s="143"/>
      <c r="D32" s="143"/>
      <c r="E32" s="27"/>
      <c r="F32" s="143"/>
      <c r="G32" s="143"/>
      <c r="H32" s="155"/>
      <c r="I32" s="143"/>
      <c r="J32" s="143"/>
      <c r="K32" s="156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15.6" customHeight="1" x14ac:dyDescent="0.25">
      <c r="A33" s="145"/>
      <c r="B33" s="143"/>
      <c r="C33" s="143"/>
      <c r="D33" s="143"/>
      <c r="E33" s="27"/>
      <c r="F33" s="143"/>
      <c r="G33" s="143"/>
      <c r="H33" s="155"/>
      <c r="I33" s="143"/>
      <c r="J33" s="143"/>
      <c r="K33" s="156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15.6" customHeight="1" x14ac:dyDescent="0.25">
      <c r="A34" s="145"/>
      <c r="B34" s="143"/>
      <c r="C34" s="143"/>
      <c r="D34" s="143"/>
      <c r="E34" s="27"/>
      <c r="F34" s="143"/>
      <c r="G34" s="143"/>
      <c r="H34" s="155"/>
      <c r="I34" s="143"/>
      <c r="J34" s="143"/>
      <c r="K34" s="156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5.6" customHeight="1" x14ac:dyDescent="0.25">
      <c r="A35" s="145"/>
      <c r="B35" s="143"/>
      <c r="C35" s="143"/>
      <c r="D35" s="143"/>
      <c r="E35" s="27"/>
      <c r="F35" s="143"/>
      <c r="G35" s="143"/>
      <c r="H35" s="155"/>
      <c r="I35" s="143"/>
      <c r="J35" s="143"/>
      <c r="K35" s="156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5.6" customHeight="1" x14ac:dyDescent="0.25">
      <c r="A36" s="145"/>
      <c r="B36" s="143"/>
      <c r="C36" s="143"/>
      <c r="D36" s="143"/>
      <c r="E36" s="27"/>
      <c r="F36" s="143"/>
      <c r="G36" s="143"/>
      <c r="H36" s="155"/>
      <c r="I36" s="143"/>
      <c r="J36" s="143"/>
      <c r="K36" s="156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5.6" customHeight="1" x14ac:dyDescent="0.25">
      <c r="A37" s="145"/>
      <c r="B37" s="143"/>
      <c r="C37" s="143"/>
      <c r="D37" s="143"/>
      <c r="E37" s="27"/>
      <c r="F37" s="143"/>
      <c r="G37" s="143"/>
      <c r="H37" s="155"/>
      <c r="I37" s="143"/>
      <c r="J37" s="143"/>
      <c r="K37" s="156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5.6" customHeight="1" x14ac:dyDescent="0.25">
      <c r="A38" s="145"/>
      <c r="B38" s="143"/>
      <c r="C38" s="143"/>
      <c r="D38" s="143"/>
      <c r="E38" s="27"/>
      <c r="F38" s="143"/>
      <c r="G38" s="143"/>
      <c r="H38" s="155"/>
      <c r="I38" s="143"/>
      <c r="J38" s="143"/>
      <c r="K38" s="156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5.6" customHeight="1" x14ac:dyDescent="0.25">
      <c r="A39" s="145"/>
      <c r="B39" s="143"/>
      <c r="C39" s="143"/>
      <c r="D39" s="143"/>
      <c r="E39" s="27"/>
      <c r="F39" s="143"/>
      <c r="G39" s="143"/>
      <c r="H39" s="155"/>
      <c r="I39" s="143"/>
      <c r="J39" s="143"/>
      <c r="K39" s="156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 ht="15.6" customHeight="1" x14ac:dyDescent="0.25">
      <c r="A40" s="145"/>
      <c r="B40" s="143"/>
      <c r="C40" s="143"/>
      <c r="D40" s="143"/>
      <c r="E40" s="27"/>
      <c r="F40" s="143"/>
      <c r="G40" s="143"/>
      <c r="H40" s="155"/>
      <c r="I40" s="143"/>
      <c r="J40" s="143"/>
      <c r="K40" s="156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.6" customHeight="1" x14ac:dyDescent="0.25">
      <c r="A41" s="145"/>
      <c r="B41" s="143"/>
      <c r="C41" s="143"/>
      <c r="D41" s="143"/>
      <c r="E41" s="27"/>
      <c r="F41" s="143"/>
      <c r="G41" s="143"/>
      <c r="H41" s="155"/>
      <c r="I41" s="143"/>
      <c r="J41" s="143"/>
      <c r="K41" s="156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 ht="15.6" customHeight="1" x14ac:dyDescent="0.25">
      <c r="A42" s="145"/>
      <c r="B42" s="143"/>
      <c r="C42" s="143"/>
      <c r="D42" s="143"/>
      <c r="E42" s="27"/>
      <c r="F42" s="143"/>
      <c r="G42" s="143"/>
      <c r="H42" s="155"/>
      <c r="I42" s="143"/>
      <c r="J42" s="143"/>
      <c r="K42" s="156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 ht="15.6" customHeight="1" x14ac:dyDescent="0.25">
      <c r="A43" s="145"/>
      <c r="B43" s="143"/>
      <c r="C43" s="143"/>
      <c r="D43" s="143"/>
      <c r="E43" s="27"/>
      <c r="F43" s="143"/>
      <c r="G43" s="143"/>
      <c r="H43" s="155"/>
      <c r="I43" s="143"/>
      <c r="J43" s="143"/>
      <c r="K43" s="156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 ht="15.6" customHeight="1" x14ac:dyDescent="0.25">
      <c r="A44" s="145"/>
      <c r="B44" s="143"/>
      <c r="C44" s="143"/>
      <c r="D44" s="143"/>
      <c r="E44" s="27"/>
      <c r="F44" s="143"/>
      <c r="G44" s="143"/>
      <c r="H44" s="155"/>
      <c r="I44" s="143"/>
      <c r="J44" s="143"/>
      <c r="K44" s="156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 ht="15.6" customHeight="1" x14ac:dyDescent="0.25">
      <c r="A45" s="145"/>
      <c r="B45" s="143"/>
      <c r="C45" s="143"/>
      <c r="D45" s="143"/>
      <c r="E45" s="27"/>
      <c r="F45" s="143"/>
      <c r="G45" s="143"/>
      <c r="H45" s="155"/>
      <c r="I45" s="143"/>
      <c r="J45" s="143"/>
      <c r="K45" s="156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 ht="15.6" customHeight="1" x14ac:dyDescent="0.25">
      <c r="A46" s="145"/>
      <c r="B46" s="143"/>
      <c r="C46" s="143"/>
      <c r="D46" s="143"/>
      <c r="E46" s="27"/>
      <c r="F46" s="143"/>
      <c r="G46" s="143"/>
      <c r="H46" s="155"/>
      <c r="I46" s="143"/>
      <c r="J46" s="143"/>
      <c r="K46" s="156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 ht="15.6" customHeight="1" x14ac:dyDescent="0.25">
      <c r="A47" s="145"/>
      <c r="B47" s="143"/>
      <c r="C47" s="143"/>
      <c r="D47" s="143"/>
      <c r="E47" s="27"/>
      <c r="F47" s="143"/>
      <c r="G47" s="143"/>
      <c r="H47" s="155"/>
      <c r="I47" s="143"/>
      <c r="J47" s="143"/>
      <c r="K47" s="156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 ht="15.6" customHeight="1" x14ac:dyDescent="0.25">
      <c r="A48" s="145"/>
      <c r="B48" s="143"/>
      <c r="C48" s="143"/>
      <c r="D48" s="143"/>
      <c r="E48" s="27"/>
      <c r="F48" s="143"/>
      <c r="G48" s="143"/>
      <c r="H48" s="155"/>
      <c r="I48" s="143"/>
      <c r="J48" s="143"/>
      <c r="K48" s="156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 ht="15.6" customHeight="1" x14ac:dyDescent="0.25">
      <c r="A49" s="145"/>
      <c r="B49" s="143"/>
      <c r="C49" s="143"/>
      <c r="D49" s="143"/>
      <c r="E49" s="27"/>
      <c r="F49" s="143"/>
      <c r="G49" s="143"/>
      <c r="H49" s="155"/>
      <c r="I49" s="143"/>
      <c r="J49" s="143"/>
      <c r="K49" s="156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 ht="15.6" customHeight="1" x14ac:dyDescent="0.25">
      <c r="A50" s="145"/>
      <c r="B50" s="143"/>
      <c r="C50" s="143"/>
      <c r="D50" s="143"/>
      <c r="E50" s="27"/>
      <c r="F50" s="143"/>
      <c r="G50" s="143"/>
      <c r="H50" s="155"/>
      <c r="I50" s="143"/>
      <c r="J50" s="143"/>
      <c r="K50" s="156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 ht="15.6" customHeight="1" x14ac:dyDescent="0.25">
      <c r="A51" s="145"/>
      <c r="B51" s="143"/>
      <c r="C51" s="143"/>
      <c r="D51" s="143"/>
      <c r="E51" s="27"/>
      <c r="F51" s="143"/>
      <c r="G51" s="143"/>
      <c r="H51" s="155"/>
      <c r="I51" s="143"/>
      <c r="J51" s="143"/>
      <c r="K51" s="156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 ht="15.6" customHeight="1" x14ac:dyDescent="0.25">
      <c r="A52" s="145"/>
      <c r="B52" s="143"/>
      <c r="C52" s="143"/>
      <c r="D52" s="143"/>
      <c r="E52" s="27"/>
      <c r="F52" s="143"/>
      <c r="G52" s="143"/>
      <c r="H52" s="155"/>
      <c r="I52" s="143"/>
      <c r="J52" s="143"/>
      <c r="K52" s="156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 s="158" customFormat="1" ht="15.6" customHeight="1" x14ac:dyDescent="0.25">
      <c r="A53" s="157"/>
      <c r="B53" s="143"/>
      <c r="C53" s="143"/>
      <c r="D53" s="143"/>
      <c r="E53" s="27"/>
      <c r="F53" s="143"/>
      <c r="G53" s="143"/>
      <c r="H53" s="155"/>
      <c r="I53" s="143"/>
      <c r="J53" s="143"/>
      <c r="K53" s="156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 s="158" customFormat="1" ht="15.6" customHeight="1" x14ac:dyDescent="0.25">
      <c r="A54" s="157"/>
      <c r="B54" s="143"/>
      <c r="C54" s="143"/>
      <c r="D54" s="143"/>
      <c r="E54" s="27"/>
      <c r="F54" s="143"/>
      <c r="G54" s="143"/>
      <c r="H54" s="155"/>
      <c r="I54" s="143"/>
      <c r="J54" s="143"/>
      <c r="K54" s="156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 ht="15.6" customHeight="1" x14ac:dyDescent="0.25">
      <c r="A55" s="145"/>
      <c r="B55" s="143"/>
      <c r="C55" s="143"/>
      <c r="D55" s="143"/>
      <c r="E55" s="27"/>
      <c r="F55" s="143"/>
      <c r="G55" s="143"/>
      <c r="H55" s="155"/>
      <c r="I55" s="143"/>
      <c r="J55" s="143"/>
      <c r="K55" s="156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 ht="15.6" customHeight="1" x14ac:dyDescent="0.25">
      <c r="A56" s="145"/>
      <c r="B56" s="143"/>
      <c r="C56" s="143"/>
      <c r="D56" s="143"/>
      <c r="E56" s="27"/>
      <c r="F56" s="143"/>
      <c r="G56" s="143"/>
      <c r="H56" s="155"/>
      <c r="I56" s="143"/>
      <c r="J56" s="143"/>
      <c r="K56" s="156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 ht="15.6" customHeight="1" x14ac:dyDescent="0.25">
      <c r="A57" s="145"/>
      <c r="B57" s="143"/>
      <c r="C57" s="143"/>
      <c r="D57" s="143"/>
      <c r="E57" s="27"/>
      <c r="F57" s="143"/>
      <c r="G57" s="143"/>
      <c r="H57" s="155"/>
      <c r="I57" s="143"/>
      <c r="J57" s="143"/>
      <c r="K57" s="156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 ht="15.6" customHeight="1" x14ac:dyDescent="0.25">
      <c r="A58" s="145"/>
      <c r="B58" s="143"/>
      <c r="C58" s="143"/>
      <c r="D58" s="143"/>
      <c r="E58" s="27"/>
      <c r="F58" s="143"/>
      <c r="G58" s="143"/>
      <c r="H58" s="155"/>
      <c r="I58" s="143"/>
      <c r="J58" s="143"/>
      <c r="K58" s="156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 ht="15.6" customHeight="1" x14ac:dyDescent="0.25">
      <c r="A59" s="145"/>
      <c r="B59" s="143"/>
      <c r="C59" s="143"/>
      <c r="D59" s="143"/>
      <c r="E59" s="27"/>
      <c r="F59" s="143"/>
      <c r="G59" s="143"/>
      <c r="H59" s="155"/>
      <c r="I59" s="143"/>
      <c r="J59" s="143"/>
      <c r="K59" s="156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 ht="15.6" customHeight="1" x14ac:dyDescent="0.25">
      <c r="A60" s="145"/>
      <c r="B60" s="143"/>
      <c r="C60" s="143"/>
      <c r="D60" s="143"/>
      <c r="E60" s="27"/>
      <c r="F60" s="143"/>
      <c r="G60" s="143"/>
      <c r="H60" s="155"/>
      <c r="I60" s="143"/>
      <c r="J60" s="143"/>
      <c r="K60" s="156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 ht="15.6" customHeight="1" x14ac:dyDescent="0.25">
      <c r="A61" s="145"/>
      <c r="B61" s="143"/>
      <c r="C61" s="143"/>
      <c r="D61" s="143"/>
      <c r="E61" s="27"/>
      <c r="F61" s="143"/>
      <c r="G61" s="143"/>
      <c r="H61" s="155"/>
      <c r="I61" s="143"/>
      <c r="J61" s="143"/>
      <c r="K61" s="156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 ht="15.6" customHeight="1" x14ac:dyDescent="0.25">
      <c r="A62" s="145"/>
      <c r="B62" s="143"/>
      <c r="C62" s="143"/>
      <c r="D62" s="143"/>
      <c r="E62" s="27"/>
      <c r="F62" s="143"/>
      <c r="G62" s="143"/>
      <c r="H62" s="155"/>
      <c r="I62" s="143"/>
      <c r="J62" s="143"/>
      <c r="K62" s="156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 ht="15.6" customHeight="1" x14ac:dyDescent="0.25">
      <c r="A63" s="145"/>
      <c r="B63" s="143"/>
      <c r="C63" s="143"/>
      <c r="D63" s="143"/>
      <c r="E63" s="27"/>
      <c r="F63" s="143"/>
      <c r="G63" s="143"/>
      <c r="H63" s="155"/>
      <c r="I63" s="143"/>
      <c r="J63" s="143"/>
      <c r="K63" s="156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 ht="15.6" customHeight="1" x14ac:dyDescent="0.25">
      <c r="A64" s="145"/>
      <c r="B64" s="143"/>
      <c r="C64" s="143"/>
      <c r="D64" s="143"/>
      <c r="E64" s="27"/>
      <c r="F64" s="143"/>
      <c r="G64" s="143"/>
      <c r="H64" s="155"/>
      <c r="I64" s="143"/>
      <c r="J64" s="143"/>
      <c r="K64" s="156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 ht="15.6" customHeight="1" x14ac:dyDescent="0.25">
      <c r="A65" s="145"/>
      <c r="B65" s="143"/>
      <c r="C65" s="143"/>
      <c r="D65" s="143"/>
      <c r="E65" s="27"/>
      <c r="F65" s="143"/>
      <c r="G65" s="143"/>
      <c r="H65" s="155"/>
      <c r="I65" s="143"/>
      <c r="J65" s="143"/>
      <c r="K65" s="156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 ht="15.6" customHeight="1" x14ac:dyDescent="0.25">
      <c r="A66" s="145"/>
      <c r="B66" s="143"/>
      <c r="C66" s="143"/>
      <c r="D66" s="143"/>
      <c r="E66" s="27"/>
      <c r="F66" s="143"/>
      <c r="G66" s="143"/>
      <c r="H66" s="155"/>
      <c r="I66" s="143"/>
      <c r="J66" s="143"/>
      <c r="K66" s="156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 ht="15.6" customHeight="1" x14ac:dyDescent="0.25">
      <c r="A67" s="145"/>
      <c r="B67" s="143"/>
      <c r="C67" s="143"/>
      <c r="D67" s="143"/>
      <c r="E67" s="27"/>
      <c r="F67" s="143"/>
      <c r="G67" s="143"/>
      <c r="H67" s="155"/>
      <c r="I67" s="143"/>
      <c r="J67" s="143"/>
      <c r="K67" s="156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 ht="15.6" customHeight="1" x14ac:dyDescent="0.25">
      <c r="A68" s="145"/>
      <c r="B68" s="143"/>
      <c r="C68" s="143"/>
      <c r="D68" s="143"/>
      <c r="E68" s="27"/>
      <c r="F68" s="143"/>
      <c r="G68" s="143"/>
      <c r="H68" s="155"/>
      <c r="I68" s="143"/>
      <c r="J68" s="143"/>
      <c r="K68" s="156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 ht="15.6" customHeight="1" x14ac:dyDescent="0.25">
      <c r="A69" s="145"/>
      <c r="B69" s="143"/>
      <c r="C69" s="143"/>
      <c r="D69" s="143"/>
      <c r="E69" s="27"/>
      <c r="F69" s="143"/>
      <c r="G69" s="143"/>
      <c r="H69" s="155"/>
      <c r="I69" s="143"/>
      <c r="J69" s="143"/>
      <c r="K69" s="156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 ht="15.6" customHeight="1" x14ac:dyDescent="0.25">
      <c r="A70" s="145"/>
      <c r="B70" s="143"/>
      <c r="C70" s="143"/>
      <c r="D70" s="143"/>
      <c r="E70" s="27"/>
      <c r="F70" s="143"/>
      <c r="G70" s="143"/>
      <c r="H70" s="155"/>
      <c r="I70" s="143"/>
      <c r="J70" s="143"/>
      <c r="K70" s="156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 ht="15.6" customHeight="1" x14ac:dyDescent="0.25">
      <c r="A71" s="145"/>
      <c r="B71" s="143"/>
      <c r="C71" s="143"/>
      <c r="D71" s="143"/>
      <c r="E71" s="27"/>
      <c r="F71" s="143"/>
      <c r="G71" s="143"/>
      <c r="H71" s="155"/>
      <c r="I71" s="143"/>
      <c r="J71" s="143"/>
      <c r="K71" s="156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 ht="15.6" customHeight="1" x14ac:dyDescent="0.25">
      <c r="A72" s="145"/>
      <c r="B72" s="143"/>
      <c r="C72" s="143"/>
      <c r="D72" s="143"/>
      <c r="E72" s="27"/>
      <c r="F72" s="143"/>
      <c r="G72" s="143"/>
      <c r="H72" s="155"/>
      <c r="I72" s="143"/>
      <c r="J72" s="143"/>
      <c r="K72" s="156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 ht="15.6" customHeight="1" x14ac:dyDescent="0.25">
      <c r="A73" s="145"/>
      <c r="B73" s="143"/>
      <c r="C73" s="143"/>
      <c r="D73" s="143"/>
      <c r="E73" s="27"/>
      <c r="F73" s="143"/>
      <c r="G73" s="143"/>
      <c r="H73" s="155"/>
      <c r="I73" s="143"/>
      <c r="J73" s="143"/>
      <c r="K73" s="156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 ht="15.6" customHeight="1" x14ac:dyDescent="0.25">
      <c r="A74" s="145"/>
      <c r="B74" s="143"/>
      <c r="C74" s="143"/>
      <c r="D74" s="143"/>
      <c r="E74" s="27"/>
      <c r="F74" s="143"/>
      <c r="G74" s="143"/>
      <c r="H74" s="155"/>
      <c r="I74" s="143"/>
      <c r="J74" s="143"/>
      <c r="K74" s="156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 ht="15.6" customHeight="1" x14ac:dyDescent="0.25">
      <c r="A75" s="145"/>
      <c r="B75" s="143"/>
      <c r="C75" s="143"/>
      <c r="D75" s="143"/>
      <c r="E75" s="27"/>
      <c r="F75" s="143"/>
      <c r="G75" s="143"/>
      <c r="H75" s="155"/>
      <c r="I75" s="143"/>
      <c r="J75" s="143"/>
      <c r="K75" s="156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 ht="15.6" customHeight="1" x14ac:dyDescent="0.25">
      <c r="A76" s="145"/>
      <c r="B76" s="143"/>
      <c r="C76" s="143"/>
      <c r="D76" s="143"/>
      <c r="E76" s="27"/>
      <c r="F76" s="143"/>
      <c r="G76" s="143"/>
      <c r="H76" s="155"/>
      <c r="I76" s="143"/>
      <c r="J76" s="143"/>
      <c r="K76" s="156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 s="158" customFormat="1" ht="15.6" customHeight="1" x14ac:dyDescent="0.25">
      <c r="A77" s="157"/>
      <c r="B77" s="143"/>
      <c r="C77" s="143"/>
      <c r="D77" s="143"/>
      <c r="E77" s="27"/>
      <c r="F77" s="143"/>
      <c r="G77" s="143"/>
      <c r="H77" s="155"/>
      <c r="I77" s="143"/>
      <c r="J77" s="143"/>
      <c r="K77" s="156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158" customFormat="1" ht="15.6" customHeight="1" x14ac:dyDescent="0.25">
      <c r="A78" s="157"/>
      <c r="B78" s="143"/>
      <c r="C78" s="143"/>
      <c r="D78" s="143"/>
      <c r="E78" s="27"/>
      <c r="F78" s="143"/>
      <c r="G78" s="143"/>
      <c r="H78" s="155"/>
      <c r="I78" s="143"/>
      <c r="J78" s="143"/>
      <c r="K78" s="156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 s="158" customFormat="1" ht="15.6" customHeight="1" x14ac:dyDescent="0.25">
      <c r="A79" s="157"/>
      <c r="B79" s="143"/>
      <c r="C79" s="143"/>
      <c r="D79" s="143"/>
      <c r="E79" s="27"/>
      <c r="F79" s="143"/>
      <c r="G79" s="143"/>
      <c r="H79" s="155"/>
      <c r="I79" s="143"/>
      <c r="J79" s="143"/>
      <c r="K79" s="156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 s="158" customFormat="1" ht="15.6" customHeight="1" x14ac:dyDescent="0.25">
      <c r="A80" s="157"/>
      <c r="B80" s="143"/>
      <c r="C80" s="143"/>
      <c r="D80" s="143"/>
      <c r="E80" s="27"/>
      <c r="F80" s="143"/>
      <c r="G80" s="143"/>
      <c r="H80" s="155"/>
      <c r="I80" s="143"/>
      <c r="J80" s="143"/>
      <c r="K80" s="156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</row>
    <row r="81" spans="1:36" s="158" customFormat="1" ht="15.6" customHeight="1" x14ac:dyDescent="0.25">
      <c r="A81" s="157"/>
      <c r="B81" s="143"/>
      <c r="C81" s="143"/>
      <c r="D81" s="143"/>
      <c r="E81" s="27"/>
      <c r="F81" s="143"/>
      <c r="G81" s="143"/>
      <c r="H81" s="155"/>
      <c r="I81" s="143"/>
      <c r="J81" s="143"/>
      <c r="K81" s="156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</row>
    <row r="82" spans="1:36" s="158" customFormat="1" ht="15.6" customHeight="1" x14ac:dyDescent="0.25">
      <c r="A82" s="157"/>
      <c r="B82" s="143"/>
      <c r="C82" s="143"/>
      <c r="D82" s="143"/>
      <c r="E82" s="27"/>
      <c r="F82" s="143"/>
      <c r="G82" s="143"/>
      <c r="H82" s="155"/>
      <c r="I82" s="143"/>
      <c r="J82" s="143"/>
      <c r="K82" s="156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</row>
    <row r="83" spans="1:36" s="158" customFormat="1" ht="15.6" customHeight="1" x14ac:dyDescent="0.25">
      <c r="A83" s="157"/>
      <c r="B83" s="143"/>
      <c r="C83" s="143"/>
      <c r="D83" s="143"/>
      <c r="E83" s="27"/>
      <c r="F83" s="143"/>
      <c r="G83" s="143"/>
      <c r="H83" s="155"/>
      <c r="I83" s="143"/>
      <c r="J83" s="143"/>
      <c r="K83" s="156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</row>
    <row r="84" spans="1:36" s="158" customFormat="1" ht="15.6" customHeight="1" x14ac:dyDescent="0.25">
      <c r="A84" s="157"/>
      <c r="B84" s="143"/>
      <c r="C84" s="143"/>
      <c r="D84" s="143"/>
      <c r="E84" s="27"/>
      <c r="F84" s="143"/>
      <c r="G84" s="143"/>
      <c r="H84" s="155"/>
      <c r="I84" s="143"/>
      <c r="J84" s="143"/>
      <c r="K84" s="156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</row>
    <row r="85" spans="1:36" s="158" customFormat="1" ht="15.6" customHeight="1" x14ac:dyDescent="0.25">
      <c r="A85" s="157"/>
      <c r="B85" s="143"/>
      <c r="C85" s="143"/>
      <c r="D85" s="143"/>
      <c r="E85" s="27"/>
      <c r="F85" s="143"/>
      <c r="G85" s="143"/>
      <c r="H85" s="155"/>
      <c r="I85" s="143"/>
      <c r="J85" s="143"/>
      <c r="K85" s="156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</row>
    <row r="86" spans="1:36" s="158" customFormat="1" ht="15.6" customHeight="1" x14ac:dyDescent="0.25">
      <c r="A86" s="157"/>
      <c r="B86" s="143"/>
      <c r="C86" s="143"/>
      <c r="D86" s="143"/>
      <c r="E86" s="27"/>
      <c r="F86" s="143"/>
      <c r="G86" s="143"/>
      <c r="H86" s="155"/>
      <c r="I86" s="143"/>
      <c r="J86" s="143"/>
      <c r="K86" s="156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</row>
    <row r="87" spans="1:36" s="158" customFormat="1" ht="15.6" customHeight="1" x14ac:dyDescent="0.25">
      <c r="A87" s="157"/>
      <c r="B87" s="143"/>
      <c r="C87" s="143"/>
      <c r="D87" s="143"/>
      <c r="E87" s="27"/>
      <c r="F87" s="143"/>
      <c r="G87" s="143"/>
      <c r="H87" s="155"/>
      <c r="I87" s="143"/>
      <c r="J87" s="143"/>
      <c r="K87" s="156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</row>
    <row r="88" spans="1:36" s="158" customFormat="1" ht="15.6" customHeight="1" x14ac:dyDescent="0.25">
      <c r="A88" s="157"/>
      <c r="B88" s="159"/>
      <c r="C88" s="159"/>
      <c r="D88" s="159"/>
      <c r="E88" s="22"/>
      <c r="F88" s="159"/>
      <c r="G88" s="159"/>
      <c r="H88" s="160"/>
      <c r="I88" s="159"/>
      <c r="J88" s="159"/>
      <c r="K88" s="161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43"/>
      <c r="AE88" s="143"/>
      <c r="AF88" s="143"/>
      <c r="AG88" s="143"/>
      <c r="AH88" s="143"/>
      <c r="AI88" s="143"/>
      <c r="AJ88" s="143"/>
    </row>
    <row r="89" spans="1:36" s="158" customFormat="1" ht="15.6" customHeight="1" x14ac:dyDescent="0.25">
      <c r="A89" s="157"/>
      <c r="B89" s="159"/>
      <c r="C89" s="159"/>
      <c r="D89" s="159"/>
      <c r="E89" s="22"/>
      <c r="F89" s="159"/>
      <c r="G89" s="159"/>
      <c r="H89" s="160"/>
      <c r="I89" s="159"/>
      <c r="J89" s="159"/>
      <c r="K89" s="161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43"/>
      <c r="AE89" s="143"/>
      <c r="AF89" s="143"/>
      <c r="AG89" s="143"/>
      <c r="AH89" s="143"/>
      <c r="AI89" s="143"/>
      <c r="AJ89" s="143"/>
    </row>
    <row r="90" spans="1:36" s="158" customFormat="1" ht="15.6" customHeight="1" x14ac:dyDescent="0.25">
      <c r="A90" s="157"/>
      <c r="B90" s="159"/>
      <c r="C90" s="159"/>
      <c r="D90" s="159"/>
      <c r="E90" s="22"/>
      <c r="F90" s="159"/>
      <c r="G90" s="159"/>
      <c r="H90" s="160"/>
      <c r="I90" s="159"/>
      <c r="J90" s="159"/>
      <c r="K90" s="161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43"/>
      <c r="AE90" s="143"/>
      <c r="AF90" s="143"/>
      <c r="AG90" s="143"/>
      <c r="AH90" s="143"/>
      <c r="AI90" s="143"/>
      <c r="AJ90" s="143"/>
    </row>
    <row r="91" spans="1:36" s="158" customFormat="1" ht="15.6" customHeight="1" x14ac:dyDescent="0.25">
      <c r="A91" s="157"/>
      <c r="B91" s="159"/>
      <c r="C91" s="159"/>
      <c r="D91" s="159"/>
      <c r="E91" s="22"/>
      <c r="F91" s="159"/>
      <c r="G91" s="159"/>
      <c r="H91" s="160"/>
      <c r="I91" s="159"/>
      <c r="J91" s="159"/>
      <c r="K91" s="161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43"/>
      <c r="AE91" s="143"/>
      <c r="AF91" s="143"/>
      <c r="AG91" s="143"/>
      <c r="AH91" s="143"/>
      <c r="AI91" s="143"/>
      <c r="AJ91" s="143"/>
    </row>
    <row r="92" spans="1:36" s="158" customFormat="1" ht="15.6" customHeight="1" x14ac:dyDescent="0.25">
      <c r="A92" s="157"/>
      <c r="B92" s="159"/>
      <c r="C92" s="159"/>
      <c r="D92" s="159"/>
      <c r="E92" s="22"/>
      <c r="F92" s="159"/>
      <c r="G92" s="159"/>
      <c r="H92" s="160"/>
      <c r="I92" s="159"/>
      <c r="J92" s="159"/>
      <c r="K92" s="161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43"/>
      <c r="AE92" s="143"/>
      <c r="AF92" s="143"/>
      <c r="AG92" s="143"/>
      <c r="AH92" s="143"/>
      <c r="AI92" s="143"/>
      <c r="AJ92" s="143"/>
    </row>
    <row r="93" spans="1:36" s="158" customFormat="1" ht="15.6" customHeight="1" x14ac:dyDescent="0.25">
      <c r="A93" s="157"/>
      <c r="B93" s="159"/>
      <c r="C93" s="159"/>
      <c r="D93" s="159"/>
      <c r="E93" s="22"/>
      <c r="F93" s="159"/>
      <c r="G93" s="159"/>
      <c r="H93" s="160"/>
      <c r="I93" s="159"/>
      <c r="J93" s="159"/>
      <c r="K93" s="161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43"/>
      <c r="AE93" s="143"/>
      <c r="AF93" s="143"/>
      <c r="AG93" s="143"/>
      <c r="AH93" s="143"/>
      <c r="AI93" s="143"/>
      <c r="AJ93" s="143"/>
    </row>
    <row r="94" spans="1:36" s="158" customFormat="1" ht="15.6" customHeight="1" x14ac:dyDescent="0.25">
      <c r="A94" s="157"/>
      <c r="B94" s="159"/>
      <c r="C94" s="159"/>
      <c r="D94" s="159"/>
      <c r="E94" s="22"/>
      <c r="F94" s="159"/>
      <c r="G94" s="159"/>
      <c r="H94" s="160"/>
      <c r="I94" s="159"/>
      <c r="J94" s="159"/>
      <c r="K94" s="161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43"/>
      <c r="AE94" s="143"/>
      <c r="AF94" s="143"/>
      <c r="AG94" s="143"/>
      <c r="AH94" s="143"/>
      <c r="AI94" s="143"/>
      <c r="AJ94" s="143"/>
    </row>
    <row r="95" spans="1:36" s="158" customFormat="1" ht="15.6" customHeight="1" x14ac:dyDescent="0.25">
      <c r="A95" s="157"/>
      <c r="B95" s="159"/>
      <c r="C95" s="159"/>
      <c r="D95" s="159"/>
      <c r="E95" s="22"/>
      <c r="F95" s="159"/>
      <c r="G95" s="159"/>
      <c r="H95" s="160"/>
      <c r="I95" s="159"/>
      <c r="J95" s="159"/>
      <c r="K95" s="161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43"/>
      <c r="AE95" s="143"/>
      <c r="AF95" s="143"/>
      <c r="AG95" s="143"/>
      <c r="AH95" s="143"/>
      <c r="AI95" s="143"/>
      <c r="AJ95" s="143"/>
    </row>
    <row r="96" spans="1:36" s="158" customFormat="1" ht="15.6" customHeight="1" x14ac:dyDescent="0.25">
      <c r="A96" s="157"/>
      <c r="B96" s="159"/>
      <c r="C96" s="159"/>
      <c r="D96" s="159"/>
      <c r="E96" s="22"/>
      <c r="F96" s="159"/>
      <c r="G96" s="159"/>
      <c r="H96" s="160"/>
      <c r="I96" s="159"/>
      <c r="J96" s="159"/>
      <c r="K96" s="161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3"/>
      <c r="AE96" s="143"/>
      <c r="AF96" s="143"/>
      <c r="AG96" s="143"/>
      <c r="AH96" s="143"/>
      <c r="AI96" s="143"/>
      <c r="AJ96" s="143"/>
    </row>
    <row r="97" spans="1:36" s="158" customFormat="1" ht="15.6" customHeight="1" x14ac:dyDescent="0.25">
      <c r="A97" s="157"/>
      <c r="B97" s="159"/>
      <c r="C97" s="159"/>
      <c r="D97" s="159"/>
      <c r="E97" s="22"/>
      <c r="F97" s="159"/>
      <c r="G97" s="159"/>
      <c r="H97" s="160"/>
      <c r="I97" s="159"/>
      <c r="J97" s="159"/>
      <c r="K97" s="161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43"/>
      <c r="AE97" s="143"/>
      <c r="AF97" s="143"/>
      <c r="AG97" s="143"/>
      <c r="AH97" s="143"/>
      <c r="AI97" s="143"/>
      <c r="AJ97" s="143"/>
    </row>
    <row r="98" spans="1:36" s="158" customFormat="1" ht="15.6" customHeight="1" x14ac:dyDescent="0.25">
      <c r="A98" s="157"/>
      <c r="B98" s="159"/>
      <c r="C98" s="159"/>
      <c r="D98" s="159"/>
      <c r="E98" s="22"/>
      <c r="F98" s="159"/>
      <c r="G98" s="159"/>
      <c r="H98" s="160"/>
      <c r="I98" s="159"/>
      <c r="J98" s="159"/>
      <c r="K98" s="161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43"/>
      <c r="AE98" s="143"/>
      <c r="AF98" s="143"/>
      <c r="AG98" s="143"/>
      <c r="AH98" s="143"/>
      <c r="AI98" s="143"/>
      <c r="AJ98" s="143"/>
    </row>
    <row r="99" spans="1:36" s="158" customFormat="1" ht="15.6" customHeight="1" x14ac:dyDescent="0.25">
      <c r="A99" s="157"/>
      <c r="B99" s="159"/>
      <c r="C99" s="159"/>
      <c r="D99" s="159"/>
      <c r="E99" s="22"/>
      <c r="F99" s="159"/>
      <c r="G99" s="159"/>
      <c r="H99" s="160"/>
      <c r="I99" s="159"/>
      <c r="J99" s="159"/>
      <c r="K99" s="161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43"/>
      <c r="AE99" s="143"/>
      <c r="AF99" s="143"/>
      <c r="AG99" s="143"/>
      <c r="AH99" s="143"/>
      <c r="AI99" s="143"/>
      <c r="AJ99" s="143"/>
    </row>
    <row r="100" spans="1:36" s="158" customFormat="1" ht="15.6" customHeight="1" x14ac:dyDescent="0.25">
      <c r="A100" s="157"/>
      <c r="B100" s="159"/>
      <c r="C100" s="159"/>
      <c r="D100" s="159"/>
      <c r="E100" s="22"/>
      <c r="F100" s="159"/>
      <c r="G100" s="159"/>
      <c r="H100" s="160"/>
      <c r="I100" s="159"/>
      <c r="J100" s="159"/>
      <c r="K100" s="161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43"/>
      <c r="AE100" s="143"/>
      <c r="AF100" s="143"/>
      <c r="AG100" s="143"/>
      <c r="AH100" s="143"/>
      <c r="AI100" s="143"/>
      <c r="AJ100" s="143"/>
    </row>
    <row r="101" spans="1:36" s="158" customFormat="1" ht="15.6" customHeight="1" x14ac:dyDescent="0.25">
      <c r="A101" s="157"/>
      <c r="B101" s="159"/>
      <c r="C101" s="159"/>
      <c r="D101" s="159"/>
      <c r="E101" s="22"/>
      <c r="F101" s="159"/>
      <c r="G101" s="159"/>
      <c r="H101" s="160"/>
      <c r="I101" s="159"/>
      <c r="J101" s="159"/>
      <c r="K101" s="161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43"/>
      <c r="AE101" s="143"/>
      <c r="AF101" s="143"/>
      <c r="AG101" s="143"/>
      <c r="AH101" s="143"/>
      <c r="AI101" s="143"/>
      <c r="AJ101" s="143"/>
    </row>
    <row r="102" spans="1:36" s="158" customFormat="1" ht="15.6" customHeight="1" x14ac:dyDescent="0.25">
      <c r="A102" s="157"/>
      <c r="B102" s="159"/>
      <c r="C102" s="159"/>
      <c r="D102" s="159"/>
      <c r="E102" s="22"/>
      <c r="F102" s="159"/>
      <c r="G102" s="159"/>
      <c r="H102" s="160"/>
      <c r="I102" s="159"/>
      <c r="J102" s="159"/>
      <c r="K102" s="161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43"/>
      <c r="AE102" s="143"/>
      <c r="AF102" s="143"/>
      <c r="AG102" s="143"/>
      <c r="AH102" s="143"/>
      <c r="AI102" s="143"/>
      <c r="AJ102" s="143"/>
    </row>
    <row r="103" spans="1:36" s="158" customFormat="1" ht="15.6" customHeight="1" x14ac:dyDescent="0.25">
      <c r="A103" s="157"/>
      <c r="B103" s="159"/>
      <c r="C103" s="159"/>
      <c r="D103" s="159"/>
      <c r="E103" s="22"/>
      <c r="F103" s="159"/>
      <c r="G103" s="159"/>
      <c r="H103" s="160"/>
      <c r="I103" s="159"/>
      <c r="J103" s="159"/>
      <c r="K103" s="161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43"/>
      <c r="AE103" s="143"/>
      <c r="AF103" s="143"/>
      <c r="AG103" s="143"/>
      <c r="AH103" s="143"/>
      <c r="AI103" s="143"/>
      <c r="AJ103" s="143"/>
    </row>
    <row r="104" spans="1:36" s="158" customFormat="1" ht="15.6" customHeight="1" x14ac:dyDescent="0.25">
      <c r="A104" s="157"/>
      <c r="B104" s="159"/>
      <c r="C104" s="159"/>
      <c r="D104" s="159"/>
      <c r="E104" s="22"/>
      <c r="F104" s="159"/>
      <c r="G104" s="159"/>
      <c r="H104" s="160"/>
      <c r="I104" s="159"/>
      <c r="J104" s="159"/>
      <c r="K104" s="161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43"/>
      <c r="AE104" s="143"/>
      <c r="AF104" s="143"/>
      <c r="AG104" s="143"/>
      <c r="AH104" s="143"/>
      <c r="AI104" s="143"/>
      <c r="AJ104" s="143"/>
    </row>
    <row r="105" spans="1:36" s="158" customFormat="1" ht="15.6" customHeight="1" x14ac:dyDescent="0.25">
      <c r="A105" s="157"/>
      <c r="B105" s="159"/>
      <c r="C105" s="159"/>
      <c r="D105" s="159"/>
      <c r="E105" s="22"/>
      <c r="F105" s="159"/>
      <c r="G105" s="159"/>
      <c r="H105" s="160"/>
      <c r="I105" s="159"/>
      <c r="J105" s="159"/>
      <c r="K105" s="161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43"/>
      <c r="AE105" s="143"/>
      <c r="AF105" s="143"/>
      <c r="AG105" s="143"/>
      <c r="AH105" s="143"/>
      <c r="AI105" s="143"/>
      <c r="AJ105" s="143"/>
    </row>
    <row r="106" spans="1:36" s="158" customFormat="1" ht="15.6" customHeight="1" x14ac:dyDescent="0.25">
      <c r="A106" s="157"/>
      <c r="B106" s="159"/>
      <c r="C106" s="159"/>
      <c r="D106" s="159"/>
      <c r="E106" s="22"/>
      <c r="F106" s="159"/>
      <c r="G106" s="159"/>
      <c r="H106" s="160"/>
      <c r="I106" s="159"/>
      <c r="J106" s="159"/>
      <c r="K106" s="161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43"/>
      <c r="AE106" s="143"/>
      <c r="AF106" s="143"/>
      <c r="AG106" s="143"/>
      <c r="AH106" s="143"/>
      <c r="AI106" s="143"/>
      <c r="AJ106" s="143"/>
    </row>
    <row r="107" spans="1:36" s="158" customFormat="1" ht="15.6" customHeight="1" x14ac:dyDescent="0.25">
      <c r="A107" s="157"/>
      <c r="B107" s="159"/>
      <c r="C107" s="159"/>
      <c r="D107" s="159"/>
      <c r="E107" s="22"/>
      <c r="F107" s="159"/>
      <c r="G107" s="159"/>
      <c r="H107" s="160"/>
      <c r="I107" s="159"/>
      <c r="J107" s="159"/>
      <c r="K107" s="161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43"/>
      <c r="AE107" s="143"/>
      <c r="AF107" s="143"/>
      <c r="AG107" s="143"/>
      <c r="AH107" s="143"/>
      <c r="AI107" s="143"/>
      <c r="AJ107" s="143"/>
    </row>
    <row r="108" spans="1:36" s="158" customFormat="1" ht="15.6" customHeight="1" x14ac:dyDescent="0.25">
      <c r="A108" s="157"/>
      <c r="B108" s="159"/>
      <c r="C108" s="159"/>
      <c r="D108" s="159"/>
      <c r="E108" s="22"/>
      <c r="F108" s="159"/>
      <c r="G108" s="159"/>
      <c r="H108" s="160"/>
      <c r="I108" s="159"/>
      <c r="J108" s="159"/>
      <c r="K108" s="161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43"/>
      <c r="AE108" s="143"/>
      <c r="AF108" s="143"/>
      <c r="AG108" s="143"/>
      <c r="AH108" s="143"/>
      <c r="AI108" s="143"/>
      <c r="AJ108" s="143"/>
    </row>
    <row r="109" spans="1:36" s="158" customFormat="1" ht="15.6" customHeight="1" x14ac:dyDescent="0.25">
      <c r="A109" s="157"/>
      <c r="B109" s="159"/>
      <c r="C109" s="159"/>
      <c r="D109" s="159"/>
      <c r="E109" s="22"/>
      <c r="F109" s="159"/>
      <c r="G109" s="159"/>
      <c r="H109" s="160"/>
      <c r="I109" s="159"/>
      <c r="J109" s="159"/>
      <c r="K109" s="161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43"/>
      <c r="AE109" s="143"/>
      <c r="AF109" s="143"/>
      <c r="AG109" s="143"/>
      <c r="AH109" s="143"/>
      <c r="AI109" s="143"/>
      <c r="AJ109" s="143"/>
    </row>
    <row r="110" spans="1:36" s="158" customFormat="1" ht="15.6" customHeight="1" x14ac:dyDescent="0.25">
      <c r="A110" s="157"/>
      <c r="B110" s="159"/>
      <c r="C110" s="159"/>
      <c r="D110" s="159"/>
      <c r="E110" s="22"/>
      <c r="F110" s="159"/>
      <c r="G110" s="159"/>
      <c r="H110" s="160"/>
      <c r="I110" s="159"/>
      <c r="J110" s="159"/>
      <c r="K110" s="161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43"/>
      <c r="AE110" s="143"/>
      <c r="AF110" s="143"/>
      <c r="AG110" s="143"/>
      <c r="AH110" s="143"/>
      <c r="AI110" s="143"/>
      <c r="AJ110" s="143"/>
    </row>
    <row r="111" spans="1:36" s="158" customFormat="1" ht="15.6" customHeight="1" x14ac:dyDescent="0.25">
      <c r="A111" s="157"/>
      <c r="B111" s="159"/>
      <c r="C111" s="159"/>
      <c r="D111" s="159"/>
      <c r="E111" s="22"/>
      <c r="F111" s="159"/>
      <c r="G111" s="159"/>
      <c r="H111" s="160"/>
      <c r="I111" s="159"/>
      <c r="J111" s="159"/>
      <c r="K111" s="161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43"/>
      <c r="AE111" s="143"/>
      <c r="AF111" s="143"/>
      <c r="AG111" s="143"/>
      <c r="AH111" s="143"/>
      <c r="AI111" s="143"/>
      <c r="AJ111" s="143"/>
    </row>
    <row r="112" spans="1:36" s="158" customFormat="1" ht="15.6" customHeight="1" x14ac:dyDescent="0.25">
      <c r="A112" s="157"/>
      <c r="B112" s="159"/>
      <c r="C112" s="159"/>
      <c r="D112" s="159"/>
      <c r="E112" s="22"/>
      <c r="F112" s="159"/>
      <c r="G112" s="159"/>
      <c r="H112" s="160"/>
      <c r="I112" s="159"/>
      <c r="J112" s="159"/>
      <c r="K112" s="161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43"/>
      <c r="AE112" s="143"/>
      <c r="AF112" s="143"/>
      <c r="AG112" s="143"/>
      <c r="AH112" s="143"/>
      <c r="AI112" s="143"/>
      <c r="AJ112" s="143"/>
    </row>
    <row r="113" spans="1:36" s="158" customFormat="1" ht="15.6" customHeight="1" x14ac:dyDescent="0.25">
      <c r="A113" s="157"/>
      <c r="B113" s="159"/>
      <c r="C113" s="159"/>
      <c r="D113" s="159"/>
      <c r="E113" s="22"/>
      <c r="F113" s="159"/>
      <c r="G113" s="159"/>
      <c r="H113" s="160"/>
      <c r="I113" s="159"/>
      <c r="J113" s="159"/>
      <c r="K113" s="161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43"/>
      <c r="AE113" s="143"/>
      <c r="AF113" s="143"/>
      <c r="AG113" s="143"/>
      <c r="AH113" s="143"/>
      <c r="AI113" s="143"/>
      <c r="AJ113" s="143"/>
    </row>
    <row r="114" spans="1:36" s="158" customFormat="1" ht="15.6" customHeight="1" x14ac:dyDescent="0.25">
      <c r="A114" s="157"/>
      <c r="B114" s="159"/>
      <c r="C114" s="159"/>
      <c r="D114" s="159"/>
      <c r="E114" s="22"/>
      <c r="F114" s="159"/>
      <c r="G114" s="159"/>
      <c r="H114" s="160"/>
      <c r="I114" s="159"/>
      <c r="J114" s="159"/>
      <c r="K114" s="161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43"/>
      <c r="AE114" s="143"/>
      <c r="AF114" s="143"/>
      <c r="AG114" s="143"/>
      <c r="AH114" s="143"/>
      <c r="AI114" s="143"/>
      <c r="AJ114" s="143"/>
    </row>
    <row r="115" spans="1:36" s="158" customFormat="1" ht="15.6" customHeight="1" x14ac:dyDescent="0.25">
      <c r="A115" s="157"/>
      <c r="B115" s="159"/>
      <c r="C115" s="159"/>
      <c r="D115" s="159"/>
      <c r="E115" s="22"/>
      <c r="F115" s="159"/>
      <c r="G115" s="159"/>
      <c r="H115" s="160"/>
      <c r="I115" s="159"/>
      <c r="J115" s="159"/>
      <c r="K115" s="161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43"/>
      <c r="AE115" s="143"/>
      <c r="AF115" s="143"/>
      <c r="AG115" s="143"/>
      <c r="AH115" s="143"/>
      <c r="AI115" s="143"/>
      <c r="AJ115" s="143"/>
    </row>
    <row r="116" spans="1:36" s="158" customFormat="1" ht="15.6" customHeight="1" x14ac:dyDescent="0.25">
      <c r="A116" s="157"/>
      <c r="B116" s="159"/>
      <c r="C116" s="159"/>
      <c r="D116" s="159"/>
      <c r="E116" s="22"/>
      <c r="F116" s="159"/>
      <c r="G116" s="159"/>
      <c r="H116" s="160"/>
      <c r="I116" s="159"/>
      <c r="J116" s="159"/>
      <c r="K116" s="161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43"/>
      <c r="AE116" s="143"/>
      <c r="AF116" s="143"/>
      <c r="AG116" s="143"/>
      <c r="AH116" s="143"/>
      <c r="AI116" s="143"/>
      <c r="AJ116" s="143"/>
    </row>
    <row r="117" spans="1:36" s="158" customFormat="1" ht="15.6" customHeight="1" x14ac:dyDescent="0.25">
      <c r="A117" s="157"/>
      <c r="B117" s="159"/>
      <c r="C117" s="159"/>
      <c r="D117" s="159"/>
      <c r="E117" s="22"/>
      <c r="F117" s="159"/>
      <c r="G117" s="159"/>
      <c r="H117" s="160"/>
      <c r="I117" s="159"/>
      <c r="J117" s="159"/>
      <c r="K117" s="161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43"/>
      <c r="AE117" s="143"/>
      <c r="AF117" s="143"/>
      <c r="AG117" s="143"/>
      <c r="AH117" s="143"/>
      <c r="AI117" s="143"/>
      <c r="AJ117" s="143"/>
    </row>
    <row r="118" spans="1:36" s="158" customFormat="1" ht="15.6" customHeight="1" x14ac:dyDescent="0.25">
      <c r="A118" s="157"/>
      <c r="B118" s="159"/>
      <c r="C118" s="159"/>
      <c r="D118" s="159"/>
      <c r="E118" s="22"/>
      <c r="F118" s="159"/>
      <c r="G118" s="159"/>
      <c r="H118" s="160"/>
      <c r="I118" s="159"/>
      <c r="J118" s="159"/>
      <c r="K118" s="161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43"/>
      <c r="AE118" s="143"/>
      <c r="AF118" s="143"/>
      <c r="AG118" s="143"/>
      <c r="AH118" s="143"/>
      <c r="AI118" s="143"/>
      <c r="AJ118" s="143"/>
    </row>
    <row r="119" spans="1:36" s="158" customFormat="1" ht="15.6" customHeight="1" x14ac:dyDescent="0.25">
      <c r="A119" s="157"/>
      <c r="B119" s="159"/>
      <c r="C119" s="159"/>
      <c r="D119" s="159"/>
      <c r="E119" s="22"/>
      <c r="F119" s="159"/>
      <c r="G119" s="159"/>
      <c r="H119" s="160"/>
      <c r="I119" s="159"/>
      <c r="J119" s="159"/>
      <c r="K119" s="161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43"/>
      <c r="AE119" s="143"/>
      <c r="AF119" s="143"/>
      <c r="AG119" s="143"/>
      <c r="AH119" s="143"/>
      <c r="AI119" s="143"/>
      <c r="AJ119" s="143"/>
    </row>
    <row r="120" spans="1:36" s="158" customFormat="1" ht="15.6" customHeight="1" x14ac:dyDescent="0.25">
      <c r="A120" s="157"/>
      <c r="B120" s="159"/>
      <c r="C120" s="159"/>
      <c r="D120" s="159"/>
      <c r="E120" s="22"/>
      <c r="F120" s="159"/>
      <c r="G120" s="159"/>
      <c r="H120" s="160"/>
      <c r="I120" s="159"/>
      <c r="J120" s="159"/>
      <c r="K120" s="161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43"/>
      <c r="AE120" s="143"/>
      <c r="AF120" s="143"/>
      <c r="AG120" s="143"/>
      <c r="AH120" s="143"/>
      <c r="AI120" s="143"/>
      <c r="AJ120" s="143"/>
    </row>
    <row r="121" spans="1:36" s="158" customFormat="1" ht="15.6" customHeight="1" x14ac:dyDescent="0.25">
      <c r="A121" s="157"/>
      <c r="B121" s="159"/>
      <c r="C121" s="159"/>
      <c r="D121" s="159"/>
      <c r="E121" s="22"/>
      <c r="F121" s="159"/>
      <c r="G121" s="159"/>
      <c r="H121" s="160"/>
      <c r="I121" s="159"/>
      <c r="J121" s="159"/>
      <c r="K121" s="161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43"/>
      <c r="AE121" s="143"/>
      <c r="AF121" s="143"/>
      <c r="AG121" s="143"/>
      <c r="AH121" s="143"/>
      <c r="AI121" s="143"/>
      <c r="AJ121" s="143"/>
    </row>
    <row r="122" spans="1:36" s="158" customFormat="1" ht="15.6" customHeight="1" x14ac:dyDescent="0.25">
      <c r="A122" s="157"/>
      <c r="B122" s="159"/>
      <c r="C122" s="159"/>
      <c r="D122" s="159"/>
      <c r="E122" s="22"/>
      <c r="F122" s="159"/>
      <c r="G122" s="159"/>
      <c r="H122" s="160"/>
      <c r="I122" s="159"/>
      <c r="J122" s="159"/>
      <c r="K122" s="161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43"/>
      <c r="AE122" s="143"/>
      <c r="AF122" s="143"/>
      <c r="AG122" s="143"/>
      <c r="AH122" s="143"/>
      <c r="AI122" s="143"/>
      <c r="AJ122" s="143"/>
    </row>
    <row r="123" spans="1:36" s="158" customFormat="1" ht="15.6" customHeight="1" x14ac:dyDescent="0.25">
      <c r="A123" s="157"/>
      <c r="B123" s="159"/>
      <c r="C123" s="159"/>
      <c r="D123" s="159"/>
      <c r="E123" s="22"/>
      <c r="F123" s="159"/>
      <c r="G123" s="159"/>
      <c r="H123" s="160"/>
      <c r="I123" s="159"/>
      <c r="J123" s="159"/>
      <c r="K123" s="161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43"/>
      <c r="AE123" s="143"/>
      <c r="AF123" s="143"/>
      <c r="AG123" s="143"/>
      <c r="AH123" s="143"/>
      <c r="AI123" s="143"/>
      <c r="AJ123" s="143"/>
    </row>
    <row r="124" spans="1:36" s="158" customFormat="1" ht="15.6" customHeight="1" x14ac:dyDescent="0.25">
      <c r="A124" s="157"/>
      <c r="B124" s="159"/>
      <c r="C124" s="159"/>
      <c r="D124" s="159"/>
      <c r="E124" s="22"/>
      <c r="F124" s="159"/>
      <c r="G124" s="159"/>
      <c r="H124" s="160"/>
      <c r="I124" s="159"/>
      <c r="J124" s="159"/>
      <c r="K124" s="161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43"/>
      <c r="AE124" s="143"/>
      <c r="AF124" s="143"/>
      <c r="AG124" s="143"/>
      <c r="AH124" s="143"/>
      <c r="AI124" s="143"/>
      <c r="AJ124" s="143"/>
    </row>
    <row r="125" spans="1:36" s="158" customFormat="1" ht="15.6" customHeight="1" x14ac:dyDescent="0.25">
      <c r="A125" s="157"/>
      <c r="B125" s="159"/>
      <c r="C125" s="159"/>
      <c r="D125" s="159"/>
      <c r="E125" s="22"/>
      <c r="F125" s="159"/>
      <c r="G125" s="159"/>
      <c r="H125" s="160"/>
      <c r="I125" s="159"/>
      <c r="J125" s="159"/>
      <c r="K125" s="161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43"/>
      <c r="AE125" s="143"/>
      <c r="AF125" s="143"/>
      <c r="AG125" s="143"/>
      <c r="AH125" s="143"/>
      <c r="AI125" s="143"/>
      <c r="AJ125" s="143"/>
    </row>
    <row r="126" spans="1:36" s="158" customFormat="1" ht="15.6" customHeight="1" x14ac:dyDescent="0.25">
      <c r="A126" s="157"/>
      <c r="B126" s="159"/>
      <c r="C126" s="159"/>
      <c r="D126" s="159"/>
      <c r="E126" s="22"/>
      <c r="F126" s="159"/>
      <c r="G126" s="159"/>
      <c r="H126" s="160"/>
      <c r="I126" s="159"/>
      <c r="J126" s="159"/>
      <c r="K126" s="161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43"/>
      <c r="AE126" s="143"/>
      <c r="AF126" s="143"/>
      <c r="AG126" s="143"/>
      <c r="AH126" s="143"/>
      <c r="AI126" s="143"/>
      <c r="AJ126" s="143"/>
    </row>
    <row r="127" spans="1:36" s="158" customFormat="1" ht="15.6" customHeight="1" x14ac:dyDescent="0.25">
      <c r="A127" s="157"/>
      <c r="B127" s="159"/>
      <c r="C127" s="159"/>
      <c r="D127" s="159"/>
      <c r="E127" s="22"/>
      <c r="F127" s="159"/>
      <c r="G127" s="159"/>
      <c r="H127" s="160"/>
      <c r="I127" s="159"/>
      <c r="J127" s="159"/>
      <c r="K127" s="161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43"/>
      <c r="AE127" s="143"/>
      <c r="AF127" s="143"/>
      <c r="AG127" s="143"/>
      <c r="AH127" s="143"/>
      <c r="AI127" s="143"/>
      <c r="AJ127" s="143"/>
    </row>
    <row r="128" spans="1:36" s="158" customFormat="1" ht="15.6" customHeight="1" x14ac:dyDescent="0.25">
      <c r="A128" s="157"/>
      <c r="B128" s="159"/>
      <c r="C128" s="159"/>
      <c r="D128" s="159"/>
      <c r="E128" s="22"/>
      <c r="F128" s="159"/>
      <c r="G128" s="159"/>
      <c r="H128" s="160"/>
      <c r="I128" s="159"/>
      <c r="J128" s="159"/>
      <c r="K128" s="161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43"/>
      <c r="AE128" s="143"/>
      <c r="AF128" s="143"/>
      <c r="AG128" s="143"/>
      <c r="AH128" s="143"/>
      <c r="AI128" s="143"/>
      <c r="AJ128" s="143"/>
    </row>
    <row r="129" spans="1:36" s="158" customFormat="1" ht="15.6" customHeight="1" x14ac:dyDescent="0.25">
      <c r="A129" s="157"/>
      <c r="B129" s="159"/>
      <c r="C129" s="159"/>
      <c r="D129" s="159"/>
      <c r="E129" s="22"/>
      <c r="F129" s="159"/>
      <c r="G129" s="159"/>
      <c r="H129" s="160"/>
      <c r="I129" s="159"/>
      <c r="J129" s="159"/>
      <c r="K129" s="161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43"/>
      <c r="AE129" s="143"/>
      <c r="AF129" s="143"/>
      <c r="AG129" s="143"/>
      <c r="AH129" s="143"/>
      <c r="AI129" s="143"/>
      <c r="AJ129" s="143"/>
    </row>
    <row r="130" spans="1:36" s="158" customFormat="1" ht="15.6" customHeight="1" x14ac:dyDescent="0.25">
      <c r="A130" s="157"/>
      <c r="B130" s="159"/>
      <c r="C130" s="159"/>
      <c r="D130" s="159"/>
      <c r="E130" s="22"/>
      <c r="F130" s="159"/>
      <c r="G130" s="159"/>
      <c r="H130" s="160"/>
      <c r="I130" s="159"/>
      <c r="J130" s="159"/>
      <c r="K130" s="161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43"/>
      <c r="AE130" s="143"/>
      <c r="AF130" s="143"/>
      <c r="AG130" s="143"/>
      <c r="AH130" s="143"/>
      <c r="AI130" s="143"/>
      <c r="AJ130" s="143"/>
    </row>
    <row r="131" spans="1:36" s="158" customFormat="1" ht="15.6" customHeight="1" x14ac:dyDescent="0.25">
      <c r="A131" s="157"/>
      <c r="B131" s="159"/>
      <c r="C131" s="159"/>
      <c r="D131" s="159"/>
      <c r="E131" s="22"/>
      <c r="F131" s="159"/>
      <c r="G131" s="159"/>
      <c r="H131" s="160"/>
      <c r="I131" s="159"/>
      <c r="J131" s="159"/>
      <c r="K131" s="161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43"/>
      <c r="AE131" s="143"/>
      <c r="AF131" s="143"/>
      <c r="AG131" s="143"/>
      <c r="AH131" s="143"/>
      <c r="AI131" s="143"/>
      <c r="AJ131" s="143"/>
    </row>
    <row r="132" spans="1:36" s="158" customFormat="1" ht="15.6" customHeight="1" x14ac:dyDescent="0.25">
      <c r="A132" s="157"/>
      <c r="B132" s="159"/>
      <c r="C132" s="159"/>
      <c r="D132" s="159"/>
      <c r="E132" s="22"/>
      <c r="F132" s="159"/>
      <c r="G132" s="159"/>
      <c r="H132" s="160"/>
      <c r="I132" s="159"/>
      <c r="J132" s="159"/>
      <c r="K132" s="161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43"/>
      <c r="AE132" s="143"/>
      <c r="AF132" s="143"/>
      <c r="AG132" s="143"/>
      <c r="AH132" s="143"/>
      <c r="AI132" s="143"/>
      <c r="AJ132" s="143"/>
    </row>
    <row r="133" spans="1:36" s="158" customFormat="1" ht="15.6" customHeight="1" x14ac:dyDescent="0.25">
      <c r="A133" s="157"/>
      <c r="B133" s="159"/>
      <c r="C133" s="159"/>
      <c r="D133" s="159"/>
      <c r="E133" s="22"/>
      <c r="F133" s="159"/>
      <c r="G133" s="159"/>
      <c r="H133" s="160"/>
      <c r="I133" s="159"/>
      <c r="J133" s="159"/>
      <c r="K133" s="161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43"/>
      <c r="AE133" s="143"/>
      <c r="AF133" s="143"/>
      <c r="AG133" s="143"/>
      <c r="AH133" s="143"/>
      <c r="AI133" s="143"/>
      <c r="AJ133" s="143"/>
    </row>
    <row r="134" spans="1:36" s="158" customFormat="1" ht="15.6" customHeight="1" x14ac:dyDescent="0.25">
      <c r="A134" s="157"/>
      <c r="B134" s="159"/>
      <c r="C134" s="159"/>
      <c r="D134" s="159"/>
      <c r="E134" s="22"/>
      <c r="F134" s="159"/>
      <c r="G134" s="159"/>
      <c r="H134" s="160"/>
      <c r="I134" s="159"/>
      <c r="J134" s="159"/>
      <c r="K134" s="161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43"/>
      <c r="AE134" s="143"/>
      <c r="AF134" s="143"/>
      <c r="AG134" s="143"/>
      <c r="AH134" s="143"/>
      <c r="AI134" s="143"/>
      <c r="AJ134" s="143"/>
    </row>
    <row r="135" spans="1:36" s="158" customFormat="1" ht="15.6" customHeight="1" x14ac:dyDescent="0.25">
      <c r="A135" s="157"/>
      <c r="B135" s="159"/>
      <c r="C135" s="159"/>
      <c r="D135" s="159"/>
      <c r="E135" s="22"/>
      <c r="F135" s="159"/>
      <c r="G135" s="159"/>
      <c r="H135" s="160"/>
      <c r="I135" s="159"/>
      <c r="J135" s="159"/>
      <c r="K135" s="161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43"/>
      <c r="AE135" s="143"/>
      <c r="AF135" s="143"/>
      <c r="AG135" s="143"/>
      <c r="AH135" s="143"/>
      <c r="AI135" s="143"/>
      <c r="AJ135" s="143"/>
    </row>
    <row r="136" spans="1:36" s="158" customFormat="1" ht="15.6" customHeight="1" x14ac:dyDescent="0.25">
      <c r="A136" s="157"/>
      <c r="B136" s="159"/>
      <c r="C136" s="159"/>
      <c r="D136" s="159"/>
      <c r="E136" s="22"/>
      <c r="F136" s="159"/>
      <c r="G136" s="159"/>
      <c r="H136" s="160"/>
      <c r="I136" s="159"/>
      <c r="J136" s="159"/>
      <c r="K136" s="161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43"/>
      <c r="AE136" s="143"/>
      <c r="AF136" s="143"/>
      <c r="AG136" s="143"/>
      <c r="AH136" s="143"/>
      <c r="AI136" s="143"/>
      <c r="AJ136" s="143"/>
    </row>
    <row r="137" spans="1:36" s="158" customFormat="1" ht="15.6" customHeight="1" x14ac:dyDescent="0.25">
      <c r="A137" s="157"/>
      <c r="B137" s="159"/>
      <c r="C137" s="159"/>
      <c r="D137" s="159"/>
      <c r="E137" s="22"/>
      <c r="F137" s="159"/>
      <c r="G137" s="159"/>
      <c r="H137" s="160"/>
      <c r="I137" s="159"/>
      <c r="J137" s="159"/>
      <c r="K137" s="161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43"/>
      <c r="AE137" s="143"/>
      <c r="AF137" s="143"/>
      <c r="AG137" s="143"/>
      <c r="AH137" s="143"/>
      <c r="AI137" s="143"/>
      <c r="AJ137" s="143"/>
    </row>
    <row r="138" spans="1:36" s="158" customFormat="1" ht="15.6" customHeight="1" x14ac:dyDescent="0.25">
      <c r="A138" s="157"/>
      <c r="B138" s="159"/>
      <c r="C138" s="159"/>
      <c r="D138" s="159"/>
      <c r="E138" s="22"/>
      <c r="F138" s="159"/>
      <c r="G138" s="159"/>
      <c r="H138" s="160"/>
      <c r="I138" s="159"/>
      <c r="J138" s="159"/>
      <c r="K138" s="161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43"/>
      <c r="AE138" s="143"/>
      <c r="AF138" s="143"/>
      <c r="AG138" s="143"/>
      <c r="AH138" s="143"/>
      <c r="AI138" s="143"/>
      <c r="AJ138" s="143"/>
    </row>
    <row r="139" spans="1:36" s="158" customFormat="1" ht="15.6" customHeight="1" x14ac:dyDescent="0.25">
      <c r="A139" s="157"/>
      <c r="B139" s="159"/>
      <c r="C139" s="159"/>
      <c r="D139" s="159"/>
      <c r="E139" s="22"/>
      <c r="F139" s="159"/>
      <c r="G139" s="159"/>
      <c r="H139" s="160"/>
      <c r="I139" s="159"/>
      <c r="J139" s="159"/>
      <c r="K139" s="161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43"/>
      <c r="AE139" s="143"/>
      <c r="AF139" s="143"/>
      <c r="AG139" s="143"/>
      <c r="AH139" s="143"/>
      <c r="AI139" s="143"/>
      <c r="AJ139" s="143"/>
    </row>
    <row r="140" spans="1:36" s="158" customFormat="1" ht="15.6" customHeight="1" x14ac:dyDescent="0.25">
      <c r="A140" s="157"/>
      <c r="B140" s="159"/>
      <c r="C140" s="159"/>
      <c r="D140" s="159"/>
      <c r="E140" s="22"/>
      <c r="F140" s="159"/>
      <c r="G140" s="159"/>
      <c r="H140" s="160"/>
      <c r="I140" s="159"/>
      <c r="J140" s="159"/>
      <c r="K140" s="161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43"/>
      <c r="AE140" s="143"/>
      <c r="AF140" s="143"/>
      <c r="AG140" s="143"/>
      <c r="AH140" s="143"/>
      <c r="AI140" s="143"/>
      <c r="AJ140" s="143"/>
    </row>
    <row r="141" spans="1:36" s="158" customFormat="1" ht="15.6" customHeight="1" x14ac:dyDescent="0.25">
      <c r="A141" s="157"/>
      <c r="B141" s="159"/>
      <c r="C141" s="159"/>
      <c r="D141" s="159"/>
      <c r="E141" s="22"/>
      <c r="F141" s="159"/>
      <c r="G141" s="159"/>
      <c r="H141" s="160"/>
      <c r="I141" s="159"/>
      <c r="J141" s="159"/>
      <c r="K141" s="161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43"/>
      <c r="AE141" s="143"/>
      <c r="AF141" s="143"/>
      <c r="AG141" s="143"/>
      <c r="AH141" s="143"/>
      <c r="AI141" s="143"/>
      <c r="AJ141" s="143"/>
    </row>
    <row r="142" spans="1:36" s="158" customFormat="1" ht="15.6" customHeight="1" x14ac:dyDescent="0.25">
      <c r="A142" s="157"/>
      <c r="B142" s="159"/>
      <c r="C142" s="159"/>
      <c r="D142" s="159"/>
      <c r="E142" s="22"/>
      <c r="F142" s="159"/>
      <c r="G142" s="159"/>
      <c r="H142" s="160"/>
      <c r="I142" s="159"/>
      <c r="J142" s="159"/>
      <c r="K142" s="161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43"/>
      <c r="AE142" s="143"/>
      <c r="AF142" s="143"/>
      <c r="AG142" s="143"/>
      <c r="AH142" s="143"/>
      <c r="AI142" s="143"/>
      <c r="AJ142" s="143"/>
    </row>
    <row r="143" spans="1:36" s="158" customFormat="1" ht="15.6" customHeight="1" x14ac:dyDescent="0.25">
      <c r="A143" s="157"/>
      <c r="B143" s="159"/>
      <c r="C143" s="159"/>
      <c r="D143" s="159"/>
      <c r="E143" s="22"/>
      <c r="F143" s="159"/>
      <c r="G143" s="159"/>
      <c r="H143" s="160"/>
      <c r="I143" s="159"/>
      <c r="J143" s="159"/>
      <c r="K143" s="161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43"/>
      <c r="AE143" s="143"/>
      <c r="AF143" s="143"/>
      <c r="AG143" s="143"/>
      <c r="AH143" s="143"/>
      <c r="AI143" s="143"/>
      <c r="AJ143" s="143"/>
    </row>
    <row r="144" spans="1:36" s="158" customFormat="1" ht="15.6" customHeight="1" x14ac:dyDescent="0.25">
      <c r="A144" s="157"/>
      <c r="B144" s="159"/>
      <c r="C144" s="159"/>
      <c r="D144" s="159"/>
      <c r="E144" s="22"/>
      <c r="F144" s="159"/>
      <c r="G144" s="159"/>
      <c r="H144" s="160"/>
      <c r="I144" s="159"/>
      <c r="J144" s="159"/>
      <c r="K144" s="161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43"/>
      <c r="AE144" s="143"/>
      <c r="AF144" s="143"/>
      <c r="AG144" s="143"/>
      <c r="AH144" s="143"/>
      <c r="AI144" s="143"/>
      <c r="AJ144" s="143"/>
    </row>
    <row r="145" spans="1:36" s="158" customFormat="1" ht="15.6" customHeight="1" x14ac:dyDescent="0.25">
      <c r="A145" s="157"/>
      <c r="B145" s="159"/>
      <c r="C145" s="159"/>
      <c r="D145" s="159"/>
      <c r="E145" s="22"/>
      <c r="F145" s="159"/>
      <c r="G145" s="159"/>
      <c r="H145" s="160"/>
      <c r="I145" s="159"/>
      <c r="J145" s="159"/>
      <c r="K145" s="161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43"/>
      <c r="AE145" s="143"/>
      <c r="AF145" s="143"/>
      <c r="AG145" s="143"/>
      <c r="AH145" s="143"/>
      <c r="AI145" s="143"/>
      <c r="AJ145" s="143"/>
    </row>
    <row r="146" spans="1:36" s="158" customFormat="1" ht="15.6" customHeight="1" x14ac:dyDescent="0.25">
      <c r="A146" s="157"/>
      <c r="B146" s="159"/>
      <c r="C146" s="159"/>
      <c r="D146" s="159"/>
      <c r="E146" s="22"/>
      <c r="F146" s="159"/>
      <c r="G146" s="159"/>
      <c r="H146" s="160"/>
      <c r="I146" s="159"/>
      <c r="J146" s="159"/>
      <c r="K146" s="161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43"/>
      <c r="AE146" s="143"/>
      <c r="AF146" s="143"/>
      <c r="AG146" s="143"/>
      <c r="AH146" s="143"/>
      <c r="AI146" s="143"/>
      <c r="AJ146" s="143"/>
    </row>
    <row r="147" spans="1:36" s="158" customFormat="1" ht="15.6" customHeight="1" x14ac:dyDescent="0.25">
      <c r="A147" s="157"/>
      <c r="B147" s="159"/>
      <c r="C147" s="159"/>
      <c r="D147" s="159"/>
      <c r="E147" s="22"/>
      <c r="F147" s="159"/>
      <c r="G147" s="159"/>
      <c r="H147" s="160"/>
      <c r="I147" s="159"/>
      <c r="J147" s="159"/>
      <c r="K147" s="161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43"/>
      <c r="AE147" s="143"/>
      <c r="AF147" s="143"/>
      <c r="AG147" s="143"/>
      <c r="AH147" s="143"/>
      <c r="AI147" s="143"/>
      <c r="AJ147" s="143"/>
    </row>
    <row r="148" spans="1:36" s="158" customFormat="1" ht="15.6" customHeight="1" x14ac:dyDescent="0.25">
      <c r="A148" s="157"/>
      <c r="B148" s="159"/>
      <c r="C148" s="159"/>
      <c r="D148" s="159"/>
      <c r="E148" s="22"/>
      <c r="F148" s="159"/>
      <c r="G148" s="159"/>
      <c r="H148" s="160"/>
      <c r="I148" s="159"/>
      <c r="J148" s="159"/>
      <c r="K148" s="161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43"/>
      <c r="AE148" s="143"/>
      <c r="AF148" s="143"/>
      <c r="AG148" s="143"/>
      <c r="AH148" s="143"/>
      <c r="AI148" s="143"/>
      <c r="AJ148" s="143"/>
    </row>
    <row r="149" spans="1:36" s="158" customFormat="1" ht="15.6" customHeight="1" x14ac:dyDescent="0.25">
      <c r="A149" s="157"/>
      <c r="B149" s="159"/>
      <c r="C149" s="159"/>
      <c r="D149" s="159"/>
      <c r="E149" s="22"/>
      <c r="F149" s="159"/>
      <c r="G149" s="159"/>
      <c r="H149" s="160"/>
      <c r="I149" s="159"/>
      <c r="J149" s="159"/>
      <c r="K149" s="161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43"/>
      <c r="AE149" s="143"/>
      <c r="AF149" s="143"/>
      <c r="AG149" s="143"/>
      <c r="AH149" s="143"/>
      <c r="AI149" s="143"/>
      <c r="AJ149" s="143"/>
    </row>
    <row r="150" spans="1:36" s="158" customFormat="1" ht="15.6" customHeight="1" x14ac:dyDescent="0.25">
      <c r="A150" s="157"/>
      <c r="B150" s="159"/>
      <c r="C150" s="159"/>
      <c r="D150" s="159"/>
      <c r="E150" s="22"/>
      <c r="F150" s="159"/>
      <c r="G150" s="159"/>
      <c r="H150" s="160"/>
      <c r="I150" s="159"/>
      <c r="J150" s="159"/>
      <c r="K150" s="161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43"/>
      <c r="AE150" s="143"/>
      <c r="AF150" s="143"/>
      <c r="AG150" s="143"/>
      <c r="AH150" s="143"/>
      <c r="AI150" s="143"/>
      <c r="AJ150" s="143"/>
    </row>
    <row r="151" spans="1:36" s="158" customFormat="1" ht="15.6" customHeight="1" x14ac:dyDescent="0.25">
      <c r="A151" s="157"/>
      <c r="B151" s="159"/>
      <c r="C151" s="159"/>
      <c r="D151" s="159"/>
      <c r="E151" s="22"/>
      <c r="F151" s="159"/>
      <c r="G151" s="159"/>
      <c r="H151" s="160"/>
      <c r="I151" s="159"/>
      <c r="J151" s="159"/>
      <c r="K151" s="161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43"/>
      <c r="AE151" s="143"/>
      <c r="AF151" s="143"/>
      <c r="AG151" s="143"/>
      <c r="AH151" s="143"/>
      <c r="AI151" s="143"/>
      <c r="AJ151" s="143"/>
    </row>
    <row r="152" spans="1:36" s="158" customFormat="1" ht="15.6" customHeight="1" x14ac:dyDescent="0.25">
      <c r="A152" s="157"/>
      <c r="B152" s="159"/>
      <c r="C152" s="159"/>
      <c r="D152" s="159"/>
      <c r="E152" s="22"/>
      <c r="F152" s="159"/>
      <c r="G152" s="159"/>
      <c r="H152" s="160"/>
      <c r="I152" s="159"/>
      <c r="J152" s="159"/>
      <c r="K152" s="161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43"/>
      <c r="AE152" s="143"/>
      <c r="AF152" s="143"/>
      <c r="AG152" s="143"/>
      <c r="AH152" s="143"/>
      <c r="AI152" s="143"/>
      <c r="AJ152" s="143"/>
    </row>
    <row r="153" spans="1:36" s="158" customFormat="1" ht="15.6" customHeight="1" x14ac:dyDescent="0.25">
      <c r="A153" s="157"/>
      <c r="B153" s="159"/>
      <c r="C153" s="159"/>
      <c r="D153" s="159"/>
      <c r="E153" s="22"/>
      <c r="F153" s="159"/>
      <c r="G153" s="159"/>
      <c r="H153" s="160"/>
      <c r="I153" s="159"/>
      <c r="J153" s="159"/>
      <c r="K153" s="161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43"/>
      <c r="AE153" s="143"/>
      <c r="AF153" s="143"/>
      <c r="AG153" s="143"/>
      <c r="AH153" s="143"/>
      <c r="AI153" s="143"/>
      <c r="AJ153" s="143"/>
    </row>
    <row r="154" spans="1:36" s="158" customFormat="1" ht="15.6" customHeight="1" x14ac:dyDescent="0.25">
      <c r="A154" s="157"/>
      <c r="B154" s="159"/>
      <c r="C154" s="159"/>
      <c r="D154" s="159"/>
      <c r="E154" s="22"/>
      <c r="F154" s="159"/>
      <c r="G154" s="159"/>
      <c r="H154" s="160"/>
      <c r="I154" s="159"/>
      <c r="J154" s="159"/>
      <c r="K154" s="161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43"/>
      <c r="AE154" s="143"/>
      <c r="AF154" s="143"/>
      <c r="AG154" s="143"/>
      <c r="AH154" s="143"/>
      <c r="AI154" s="143"/>
      <c r="AJ154" s="143"/>
    </row>
    <row r="155" spans="1:36" s="158" customFormat="1" ht="15.6" customHeight="1" x14ac:dyDescent="0.25">
      <c r="A155" s="157"/>
      <c r="B155" s="159"/>
      <c r="C155" s="159"/>
      <c r="D155" s="159"/>
      <c r="E155" s="22"/>
      <c r="F155" s="159"/>
      <c r="G155" s="159"/>
      <c r="H155" s="160"/>
      <c r="I155" s="159"/>
      <c r="J155" s="159"/>
      <c r="K155" s="161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43"/>
      <c r="AE155" s="143"/>
      <c r="AF155" s="143"/>
      <c r="AG155" s="143"/>
      <c r="AH155" s="143"/>
      <c r="AI155" s="143"/>
      <c r="AJ155" s="143"/>
    </row>
    <row r="156" spans="1:36" s="158" customFormat="1" ht="15.6" customHeight="1" x14ac:dyDescent="0.25">
      <c r="A156" s="157"/>
      <c r="B156" s="159"/>
      <c r="C156" s="159"/>
      <c r="D156" s="159"/>
      <c r="E156" s="22"/>
      <c r="F156" s="159"/>
      <c r="G156" s="159"/>
      <c r="H156" s="160"/>
      <c r="I156" s="159"/>
      <c r="J156" s="159"/>
      <c r="K156" s="161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43"/>
      <c r="AE156" s="143"/>
      <c r="AF156" s="143"/>
      <c r="AG156" s="143"/>
      <c r="AH156" s="143"/>
      <c r="AI156" s="143"/>
      <c r="AJ156" s="143"/>
    </row>
    <row r="157" spans="1:36" s="158" customFormat="1" ht="15.6" customHeight="1" x14ac:dyDescent="0.25">
      <c r="A157" s="157"/>
      <c r="B157" s="159"/>
      <c r="C157" s="159"/>
      <c r="D157" s="159"/>
      <c r="E157" s="22"/>
      <c r="F157" s="159"/>
      <c r="G157" s="159"/>
      <c r="H157" s="160"/>
      <c r="I157" s="159"/>
      <c r="J157" s="159"/>
      <c r="K157" s="161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43"/>
      <c r="AE157" s="143"/>
      <c r="AF157" s="143"/>
      <c r="AG157" s="143"/>
      <c r="AH157" s="143"/>
      <c r="AI157" s="143"/>
      <c r="AJ157" s="143"/>
    </row>
    <row r="158" spans="1:36" s="158" customFormat="1" ht="15.6" customHeight="1" x14ac:dyDescent="0.25">
      <c r="A158" s="157"/>
      <c r="B158" s="159"/>
      <c r="C158" s="159"/>
      <c r="D158" s="159"/>
      <c r="E158" s="22"/>
      <c r="F158" s="159"/>
      <c r="G158" s="159"/>
      <c r="H158" s="160"/>
      <c r="I158" s="159"/>
      <c r="J158" s="159"/>
      <c r="K158" s="161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43"/>
      <c r="AE158" s="143"/>
      <c r="AF158" s="143"/>
      <c r="AG158" s="143"/>
      <c r="AH158" s="143"/>
      <c r="AI158" s="143"/>
      <c r="AJ158" s="143"/>
    </row>
    <row r="159" spans="1:36" s="158" customFormat="1" ht="15.6" customHeight="1" x14ac:dyDescent="0.25">
      <c r="A159" s="157"/>
      <c r="B159" s="159"/>
      <c r="C159" s="159"/>
      <c r="D159" s="159"/>
      <c r="E159" s="22"/>
      <c r="F159" s="159"/>
      <c r="G159" s="159"/>
      <c r="H159" s="160"/>
      <c r="I159" s="159"/>
      <c r="J159" s="159"/>
      <c r="K159" s="161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43"/>
      <c r="AE159" s="143"/>
      <c r="AF159" s="143"/>
      <c r="AG159" s="143"/>
      <c r="AH159" s="143"/>
      <c r="AI159" s="143"/>
      <c r="AJ159" s="143"/>
    </row>
    <row r="160" spans="1:36" s="158" customFormat="1" ht="15.6" customHeight="1" x14ac:dyDescent="0.25">
      <c r="A160" s="157"/>
      <c r="B160" s="159"/>
      <c r="C160" s="159"/>
      <c r="D160" s="159"/>
      <c r="E160" s="22"/>
      <c r="F160" s="159"/>
      <c r="G160" s="159"/>
      <c r="H160" s="160"/>
      <c r="I160" s="159"/>
      <c r="J160" s="159"/>
      <c r="K160" s="161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43"/>
      <c r="AE160" s="143"/>
      <c r="AF160" s="143"/>
      <c r="AG160" s="143"/>
      <c r="AH160" s="143"/>
      <c r="AI160" s="143"/>
      <c r="AJ160" s="143"/>
    </row>
    <row r="161" spans="1:36" s="158" customFormat="1" ht="15.6" customHeight="1" x14ac:dyDescent="0.25">
      <c r="A161" s="157"/>
      <c r="B161" s="159"/>
      <c r="C161" s="159"/>
      <c r="D161" s="159"/>
      <c r="E161" s="22"/>
      <c r="F161" s="159"/>
      <c r="G161" s="159"/>
      <c r="H161" s="160"/>
      <c r="I161" s="159"/>
      <c r="J161" s="159"/>
      <c r="K161" s="161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43"/>
      <c r="AE161" s="143"/>
      <c r="AF161" s="143"/>
      <c r="AG161" s="143"/>
      <c r="AH161" s="143"/>
      <c r="AI161" s="143"/>
      <c r="AJ161" s="143"/>
    </row>
    <row r="162" spans="1:36" s="158" customFormat="1" ht="15.6" customHeight="1" x14ac:dyDescent="0.25">
      <c r="A162" s="157"/>
      <c r="B162" s="159"/>
      <c r="C162" s="159"/>
      <c r="D162" s="159"/>
      <c r="E162" s="22"/>
      <c r="F162" s="159"/>
      <c r="G162" s="159"/>
      <c r="H162" s="160"/>
      <c r="I162" s="159"/>
      <c r="J162" s="159"/>
      <c r="K162" s="161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43"/>
      <c r="AE162" s="143"/>
      <c r="AF162" s="143"/>
      <c r="AG162" s="143"/>
      <c r="AH162" s="143"/>
      <c r="AI162" s="143"/>
      <c r="AJ162" s="143"/>
    </row>
    <row r="163" spans="1:36" ht="15.6" customHeight="1" x14ac:dyDescent="0.25">
      <c r="AD163" s="143"/>
      <c r="AE163" s="143"/>
      <c r="AF163" s="143"/>
      <c r="AG163" s="143"/>
      <c r="AH163" s="143"/>
      <c r="AI163" s="143"/>
      <c r="AJ163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MYP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2023-02-23T22:20:29Z</dcterms:modified>
</cp:coreProperties>
</file>